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ml.chartshape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B:\EXCEL\REPORT\PUBLICATIONS\Weekly\"/>
    </mc:Choice>
  </mc:AlternateContent>
  <xr:revisionPtr revIDLastSave="0" documentId="13_ncr:1_{1B1129C6-9254-461C-BE44-7554392EDD86}" xr6:coauthVersionLast="47" xr6:coauthVersionMax="47" xr10:uidLastSave="{00000000-0000-0000-0000-000000000000}"/>
  <bookViews>
    <workbookView xWindow="-120" yWindow="-120" windowWidth="29040" windowHeight="17640" firstSheet="10" activeTab="13" xr2:uid="{00000000-000D-0000-FFFF-FFFF00000000}"/>
  </bookViews>
  <sheets>
    <sheet name="Volume 86 Quarter 3" sheetId="11" r:id="rId1"/>
    <sheet name="No.27 08 Jul 2023" sheetId="1" r:id="rId2"/>
    <sheet name="No.28 15 Jul 2023" sheetId="15" r:id="rId3"/>
    <sheet name="No.29 22 Jul 2023" sheetId="18" r:id="rId4"/>
    <sheet name="No.30 29 Jul 2023" sheetId="21" r:id="rId5"/>
    <sheet name="No.31 05 Aug 2023" sheetId="24" r:id="rId6"/>
    <sheet name="No.32 12 Aug 2023" sheetId="27" r:id="rId7"/>
    <sheet name="No.33 19 Aug 2023" sheetId="30" r:id="rId8"/>
    <sheet name="No.34 26 Aug 2023" sheetId="33" r:id="rId9"/>
    <sheet name="No.35 02 Sep 2023" sheetId="36" r:id="rId10"/>
    <sheet name="No.36 09 Sep 2023" sheetId="42" r:id="rId11"/>
    <sheet name="No.37 16 Sep 2023" sheetId="45" r:id="rId12"/>
    <sheet name="No.38 23 Sep 2023" sheetId="48" r:id="rId13"/>
    <sheet name="No.39 30 Sep 2023" sheetId="51" r:id="rId14"/>
    <sheet name="Graphs 1" sheetId="52" r:id="rId15"/>
    <sheet name="Graphs 2" sheetId="53" r:id="rId16"/>
  </sheets>
  <externalReferences>
    <externalReference r:id="rId17"/>
  </externalReferences>
  <definedNames>
    <definedName name="adjfactor_barley" localSheetId="15">#REF!</definedName>
    <definedName name="adjfactor_barley">#REF!</definedName>
    <definedName name="as">#REF!</definedName>
    <definedName name="_xlnm.Database" localSheetId="14">#REF!</definedName>
    <definedName name="_xlnm.Database" localSheetId="15">#REF!</definedName>
    <definedName name="_xlnm.Database" localSheetId="0">#REF!</definedName>
    <definedName name="_xlnm.Database">#REF!</definedName>
    <definedName name="jj" localSheetId="0">#REF!</definedName>
    <definedName name="jj">#REF!</definedName>
    <definedName name="O3_">"Picture 9"</definedName>
    <definedName name="oct_bar_del_pri" localSheetId="14">#REF!</definedName>
    <definedName name="oct_bar_del_pri" localSheetId="15">#REF!</definedName>
    <definedName name="oct_bar_del_pri">#REF!</definedName>
    <definedName name="oct_bar_del_ton" localSheetId="14">#REF!</definedName>
    <definedName name="oct_bar_del_ton" localSheetId="15">#REF!</definedName>
    <definedName name="oct_bar_del_ton">#REF!</definedName>
    <definedName name="oct_bar_ex_ton" localSheetId="14">#REF!</definedName>
    <definedName name="oct_bar_ex_ton" localSheetId="15">#REF!</definedName>
    <definedName name="oct_bar_ex_ton">#REF!</definedName>
    <definedName name="oct_bar_ex_val" localSheetId="14">#REF!</definedName>
    <definedName name="oct_bar_ex_val" localSheetId="15">#REF!</definedName>
    <definedName name="oct_bar_ex_val">#REF!</definedName>
    <definedName name="_xlnm.Print_Area" localSheetId="14">'Graphs 1'!$A$1:$N$84</definedName>
    <definedName name="_xlnm.Print_Area" localSheetId="15">'Graphs 2'!$A$1:$N$76</definedName>
    <definedName name="_xlnm.Print_Area" localSheetId="1">'No.27 08 Jul 2023'!$A$1:$O$127</definedName>
    <definedName name="_xlnm.Print_Area" localSheetId="2">'No.28 15 Jul 2023'!$A$1:$O$127</definedName>
    <definedName name="_xlnm.Print_Area" localSheetId="3">'No.29 22 Jul 2023'!$A$1:$O$127</definedName>
    <definedName name="_xlnm.Print_Area" localSheetId="4">'No.30 29 Jul 2023'!$A$1:$O$127</definedName>
    <definedName name="_xlnm.Print_Area" localSheetId="5">'No.31 05 Aug 2023'!$A$1:$O$127</definedName>
    <definedName name="_xlnm.Print_Area" localSheetId="6">'No.32 12 Aug 2023'!$A$1:$O$127</definedName>
    <definedName name="_xlnm.Print_Area" localSheetId="7">'No.33 19 Aug 2023'!$A$1:$O$127</definedName>
    <definedName name="_xlnm.Print_Area" localSheetId="8">'No.34 26 Aug 2023'!$A$1:$O$127</definedName>
    <definedName name="_xlnm.Print_Area" localSheetId="9">'No.35 02 Sep 2023'!$A$1:$O$127</definedName>
    <definedName name="_xlnm.Print_Area" localSheetId="10">'No.36 09 Sep 2023'!$A$1:$O$127</definedName>
    <definedName name="_xlnm.Print_Area" localSheetId="11">'No.37 16 Sep 2023'!$A$1:$O$127</definedName>
    <definedName name="_xlnm.Print_Area" localSheetId="12">'No.38 23 Sep 2023'!$A$1:$O$127</definedName>
    <definedName name="_xlnm.Print_Area" localSheetId="13">'No.39 30 Sep 2023'!$A$1:$O$127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27" i="51" l="1"/>
  <c r="N127" i="51"/>
  <c r="O126" i="51"/>
  <c r="N126" i="51"/>
  <c r="O125" i="51"/>
  <c r="N125" i="51"/>
  <c r="O124" i="51"/>
  <c r="N124" i="51"/>
  <c r="O121" i="51"/>
  <c r="N121" i="51"/>
  <c r="O120" i="51"/>
  <c r="N120" i="51"/>
  <c r="O119" i="51"/>
  <c r="N119" i="51"/>
  <c r="O118" i="51"/>
  <c r="N118" i="51"/>
  <c r="O117" i="51"/>
  <c r="N117" i="51"/>
  <c r="O116" i="51"/>
  <c r="N116" i="51"/>
  <c r="O114" i="51"/>
  <c r="N114" i="51"/>
  <c r="O113" i="51"/>
  <c r="N113" i="51"/>
  <c r="O111" i="51"/>
  <c r="N111" i="51"/>
  <c r="O110" i="51"/>
  <c r="N110" i="51"/>
  <c r="O109" i="51"/>
  <c r="N109" i="51"/>
  <c r="O108" i="51"/>
  <c r="N108" i="51"/>
  <c r="O107" i="51"/>
  <c r="N107" i="51"/>
  <c r="O106" i="51"/>
  <c r="N106" i="51"/>
  <c r="O104" i="51"/>
  <c r="N104" i="51"/>
  <c r="O103" i="51"/>
  <c r="N103" i="51"/>
  <c r="O102" i="51"/>
  <c r="N102" i="51"/>
  <c r="O101" i="51"/>
  <c r="N101" i="51"/>
  <c r="O99" i="51"/>
  <c r="N99" i="51"/>
  <c r="O98" i="51"/>
  <c r="N98" i="51"/>
  <c r="O97" i="51"/>
  <c r="N97" i="51"/>
  <c r="O96" i="51"/>
  <c r="N96" i="51"/>
  <c r="O95" i="51"/>
  <c r="N95" i="51"/>
  <c r="O94" i="51"/>
  <c r="N94" i="51"/>
  <c r="O93" i="51"/>
  <c r="N93" i="51"/>
  <c r="O92" i="51"/>
  <c r="N92" i="51"/>
  <c r="O91" i="51"/>
  <c r="N91" i="51"/>
  <c r="J88" i="51"/>
  <c r="O85" i="51"/>
  <c r="N85" i="51"/>
  <c r="O84" i="51"/>
  <c r="N84" i="51"/>
  <c r="O82" i="51"/>
  <c r="N82" i="51"/>
  <c r="J81" i="51"/>
  <c r="O78" i="51"/>
  <c r="N78" i="51"/>
  <c r="O77" i="51"/>
  <c r="N77" i="51"/>
  <c r="O76" i="51"/>
  <c r="N76" i="51"/>
  <c r="O75" i="51"/>
  <c r="N75" i="51"/>
  <c r="N70" i="51"/>
  <c r="B70" i="51"/>
  <c r="O58" i="51"/>
  <c r="N58" i="51"/>
  <c r="G58" i="51"/>
  <c r="F58" i="51"/>
  <c r="O57" i="51"/>
  <c r="N57" i="51"/>
  <c r="G57" i="51"/>
  <c r="F57" i="51"/>
  <c r="O56" i="51"/>
  <c r="N56" i="51"/>
  <c r="O50" i="51"/>
  <c r="N50" i="51"/>
  <c r="J48" i="51"/>
  <c r="O45" i="51"/>
  <c r="N45" i="51"/>
  <c r="J43" i="51"/>
  <c r="O40" i="51"/>
  <c r="N40" i="51"/>
  <c r="O39" i="51"/>
  <c r="N39" i="51"/>
  <c r="O38" i="51"/>
  <c r="N38" i="51"/>
  <c r="J36" i="51"/>
  <c r="G33" i="51"/>
  <c r="F33" i="51"/>
  <c r="G32" i="51"/>
  <c r="F32" i="51"/>
  <c r="O31" i="51"/>
  <c r="N31" i="51"/>
  <c r="G31" i="51"/>
  <c r="F31" i="51"/>
  <c r="O30" i="51"/>
  <c r="N30" i="51"/>
  <c r="G30" i="51"/>
  <c r="F30" i="51"/>
  <c r="O29" i="51"/>
  <c r="N29" i="51"/>
  <c r="G29" i="51"/>
  <c r="F29" i="51"/>
  <c r="O28" i="51"/>
  <c r="N28" i="51"/>
  <c r="G28" i="51"/>
  <c r="F28" i="51"/>
  <c r="O27" i="51"/>
  <c r="N27" i="51"/>
  <c r="G27" i="51"/>
  <c r="F27" i="51"/>
  <c r="O26" i="51"/>
  <c r="N26" i="51"/>
  <c r="G26" i="51"/>
  <c r="F26" i="51"/>
  <c r="O25" i="51"/>
  <c r="N25" i="51"/>
  <c r="G25" i="51"/>
  <c r="F25" i="51"/>
  <c r="O24" i="51"/>
  <c r="N24" i="51"/>
  <c r="G24" i="51"/>
  <c r="F24" i="51"/>
  <c r="G21" i="51"/>
  <c r="F21" i="51"/>
  <c r="O20" i="51"/>
  <c r="N20" i="51"/>
  <c r="G20" i="51"/>
  <c r="F20" i="51"/>
  <c r="O19" i="51"/>
  <c r="N19" i="51"/>
  <c r="G19" i="51"/>
  <c r="F19" i="51"/>
  <c r="O18" i="51"/>
  <c r="N18" i="51"/>
  <c r="G18" i="51"/>
  <c r="F18" i="51"/>
  <c r="O17" i="51"/>
  <c r="N17" i="51"/>
  <c r="G17" i="51"/>
  <c r="F17" i="51"/>
  <c r="O16" i="51"/>
  <c r="N16" i="51"/>
  <c r="G16" i="51"/>
  <c r="F16" i="51"/>
  <c r="O15" i="51"/>
  <c r="N15" i="51"/>
  <c r="G15" i="51"/>
  <c r="F15" i="51"/>
  <c r="O14" i="51"/>
  <c r="N14" i="51"/>
  <c r="G14" i="51"/>
  <c r="F14" i="51"/>
  <c r="O13" i="51"/>
  <c r="N13" i="51"/>
  <c r="O127" i="48"/>
  <c r="N127" i="48"/>
  <c r="O126" i="48"/>
  <c r="N126" i="48"/>
  <c r="O125" i="48"/>
  <c r="N125" i="48"/>
  <c r="O124" i="48"/>
  <c r="N124" i="48"/>
  <c r="O121" i="48"/>
  <c r="N121" i="48"/>
  <c r="O120" i="48"/>
  <c r="N120" i="48"/>
  <c r="O119" i="48"/>
  <c r="N119" i="48"/>
  <c r="O118" i="48"/>
  <c r="N118" i="48"/>
  <c r="O117" i="48"/>
  <c r="N117" i="48"/>
  <c r="O116" i="48"/>
  <c r="N116" i="48"/>
  <c r="O114" i="48"/>
  <c r="N114" i="48"/>
  <c r="O113" i="48"/>
  <c r="N113" i="48"/>
  <c r="O111" i="48"/>
  <c r="N111" i="48"/>
  <c r="O110" i="48"/>
  <c r="N110" i="48"/>
  <c r="O109" i="48"/>
  <c r="N109" i="48"/>
  <c r="O108" i="48"/>
  <c r="N108" i="48"/>
  <c r="O107" i="48"/>
  <c r="N107" i="48"/>
  <c r="O106" i="48"/>
  <c r="N106" i="48"/>
  <c r="O104" i="48"/>
  <c r="N104" i="48"/>
  <c r="O103" i="48"/>
  <c r="N103" i="48"/>
  <c r="O102" i="48"/>
  <c r="N102" i="48"/>
  <c r="O101" i="48"/>
  <c r="N101" i="48"/>
  <c r="O99" i="48"/>
  <c r="N99" i="48"/>
  <c r="O98" i="48"/>
  <c r="N98" i="48"/>
  <c r="O97" i="48"/>
  <c r="N97" i="48"/>
  <c r="O96" i="48"/>
  <c r="N96" i="48"/>
  <c r="O95" i="48"/>
  <c r="N95" i="48"/>
  <c r="O94" i="48"/>
  <c r="N94" i="48"/>
  <c r="O93" i="48"/>
  <c r="N93" i="48"/>
  <c r="O92" i="48"/>
  <c r="N92" i="48"/>
  <c r="O91" i="48"/>
  <c r="N91" i="48"/>
  <c r="J88" i="48"/>
  <c r="O85" i="48"/>
  <c r="N85" i="48"/>
  <c r="O84" i="48"/>
  <c r="N84" i="48"/>
  <c r="O82" i="48"/>
  <c r="N82" i="48"/>
  <c r="J81" i="48"/>
  <c r="O78" i="48"/>
  <c r="N78" i="48"/>
  <c r="O77" i="48"/>
  <c r="N77" i="48"/>
  <c r="O76" i="48"/>
  <c r="N76" i="48"/>
  <c r="O75" i="48"/>
  <c r="N75" i="48"/>
  <c r="N70" i="48"/>
  <c r="B70" i="48"/>
  <c r="O58" i="48"/>
  <c r="N58" i="48"/>
  <c r="G58" i="48"/>
  <c r="F58" i="48"/>
  <c r="O57" i="48"/>
  <c r="N57" i="48"/>
  <c r="G57" i="48"/>
  <c r="F57" i="48"/>
  <c r="O56" i="48"/>
  <c r="N56" i="48"/>
  <c r="O50" i="48"/>
  <c r="N50" i="48"/>
  <c r="J48" i="48"/>
  <c r="O45" i="48"/>
  <c r="N45" i="48"/>
  <c r="J43" i="48"/>
  <c r="O40" i="48"/>
  <c r="N40" i="48"/>
  <c r="O39" i="48"/>
  <c r="N39" i="48"/>
  <c r="O38" i="48"/>
  <c r="N38" i="48"/>
  <c r="J36" i="48"/>
  <c r="G33" i="48"/>
  <c r="F33" i="48"/>
  <c r="G32" i="48"/>
  <c r="F32" i="48"/>
  <c r="O31" i="48"/>
  <c r="N31" i="48"/>
  <c r="G31" i="48"/>
  <c r="F31" i="48"/>
  <c r="O30" i="48"/>
  <c r="N30" i="48"/>
  <c r="G30" i="48"/>
  <c r="F30" i="48"/>
  <c r="O29" i="48"/>
  <c r="N29" i="48"/>
  <c r="G29" i="48"/>
  <c r="F29" i="48"/>
  <c r="O28" i="48"/>
  <c r="N28" i="48"/>
  <c r="G28" i="48"/>
  <c r="F28" i="48"/>
  <c r="O27" i="48"/>
  <c r="N27" i="48"/>
  <c r="G27" i="48"/>
  <c r="F27" i="48"/>
  <c r="O26" i="48"/>
  <c r="N26" i="48"/>
  <c r="G26" i="48"/>
  <c r="F26" i="48"/>
  <c r="O25" i="48"/>
  <c r="N25" i="48"/>
  <c r="G25" i="48"/>
  <c r="F25" i="48"/>
  <c r="O24" i="48"/>
  <c r="N24" i="48"/>
  <c r="G24" i="48"/>
  <c r="F24" i="48"/>
  <c r="G21" i="48"/>
  <c r="F21" i="48"/>
  <c r="O20" i="48"/>
  <c r="N20" i="48"/>
  <c r="G20" i="48"/>
  <c r="F20" i="48"/>
  <c r="O19" i="48"/>
  <c r="N19" i="48"/>
  <c r="G19" i="48"/>
  <c r="F19" i="48"/>
  <c r="O18" i="48"/>
  <c r="N18" i="48"/>
  <c r="G18" i="48"/>
  <c r="F18" i="48"/>
  <c r="O17" i="48"/>
  <c r="N17" i="48"/>
  <c r="G17" i="48"/>
  <c r="F17" i="48"/>
  <c r="O16" i="48"/>
  <c r="N16" i="48"/>
  <c r="G16" i="48"/>
  <c r="F16" i="48"/>
  <c r="O15" i="48"/>
  <c r="N15" i="48"/>
  <c r="G15" i="48"/>
  <c r="F15" i="48"/>
  <c r="O14" i="48"/>
  <c r="N14" i="48"/>
  <c r="G14" i="48"/>
  <c r="F14" i="48"/>
  <c r="O13" i="48"/>
  <c r="N13" i="48"/>
  <c r="O127" i="45" l="1"/>
  <c r="N127" i="45"/>
  <c r="O126" i="45"/>
  <c r="N126" i="45"/>
  <c r="O125" i="45"/>
  <c r="N125" i="45"/>
  <c r="O124" i="45"/>
  <c r="N124" i="45"/>
  <c r="O121" i="45"/>
  <c r="N121" i="45"/>
  <c r="O120" i="45"/>
  <c r="N120" i="45"/>
  <c r="O119" i="45"/>
  <c r="N119" i="45"/>
  <c r="O118" i="45"/>
  <c r="N118" i="45"/>
  <c r="O117" i="45"/>
  <c r="N117" i="45"/>
  <c r="O116" i="45"/>
  <c r="N116" i="45"/>
  <c r="O114" i="45"/>
  <c r="N114" i="45"/>
  <c r="O113" i="45"/>
  <c r="N113" i="45"/>
  <c r="O111" i="45"/>
  <c r="N111" i="45"/>
  <c r="O110" i="45"/>
  <c r="N110" i="45"/>
  <c r="O109" i="45"/>
  <c r="N109" i="45"/>
  <c r="O108" i="45"/>
  <c r="N108" i="45"/>
  <c r="O107" i="45"/>
  <c r="N107" i="45"/>
  <c r="O106" i="45"/>
  <c r="N106" i="45"/>
  <c r="O104" i="45"/>
  <c r="N104" i="45"/>
  <c r="O103" i="45"/>
  <c r="N103" i="45"/>
  <c r="O102" i="45"/>
  <c r="N102" i="45"/>
  <c r="O101" i="45"/>
  <c r="N101" i="45"/>
  <c r="O99" i="45"/>
  <c r="N99" i="45"/>
  <c r="O98" i="45"/>
  <c r="N98" i="45"/>
  <c r="O97" i="45"/>
  <c r="N97" i="45"/>
  <c r="O96" i="45"/>
  <c r="N96" i="45"/>
  <c r="O95" i="45"/>
  <c r="N95" i="45"/>
  <c r="O94" i="45"/>
  <c r="N94" i="45"/>
  <c r="O93" i="45"/>
  <c r="N93" i="45"/>
  <c r="O92" i="45"/>
  <c r="N92" i="45"/>
  <c r="O91" i="45"/>
  <c r="N91" i="45"/>
  <c r="J88" i="45"/>
  <c r="O85" i="45"/>
  <c r="N85" i="45"/>
  <c r="O84" i="45"/>
  <c r="N84" i="45"/>
  <c r="J81" i="45"/>
  <c r="O78" i="45"/>
  <c r="N78" i="45"/>
  <c r="O77" i="45"/>
  <c r="N77" i="45"/>
  <c r="O76" i="45"/>
  <c r="N76" i="45"/>
  <c r="O75" i="45"/>
  <c r="N75" i="45"/>
  <c r="N70" i="45"/>
  <c r="B70" i="45"/>
  <c r="O58" i="45"/>
  <c r="N58" i="45"/>
  <c r="G58" i="45"/>
  <c r="F58" i="45"/>
  <c r="O57" i="45"/>
  <c r="N57" i="45"/>
  <c r="G57" i="45"/>
  <c r="F57" i="45"/>
  <c r="O56" i="45"/>
  <c r="N56" i="45"/>
  <c r="O50" i="45"/>
  <c r="N50" i="45"/>
  <c r="O45" i="45"/>
  <c r="N45" i="45"/>
  <c r="J43" i="45"/>
  <c r="J48" i="45" s="1"/>
  <c r="O40" i="45"/>
  <c r="N40" i="45"/>
  <c r="O39" i="45"/>
  <c r="N39" i="45"/>
  <c r="O38" i="45"/>
  <c r="N38" i="45"/>
  <c r="J36" i="45"/>
  <c r="G33" i="45"/>
  <c r="F33" i="45"/>
  <c r="G32" i="45"/>
  <c r="F32" i="45"/>
  <c r="O31" i="45"/>
  <c r="N31" i="45"/>
  <c r="G31" i="45"/>
  <c r="F31" i="45"/>
  <c r="O30" i="45"/>
  <c r="N30" i="45"/>
  <c r="G30" i="45"/>
  <c r="F30" i="45"/>
  <c r="O29" i="45"/>
  <c r="N29" i="45"/>
  <c r="G29" i="45"/>
  <c r="F29" i="45"/>
  <c r="O28" i="45"/>
  <c r="N28" i="45"/>
  <c r="G28" i="45"/>
  <c r="F28" i="45"/>
  <c r="O27" i="45"/>
  <c r="N27" i="45"/>
  <c r="G27" i="45"/>
  <c r="F27" i="45"/>
  <c r="O26" i="45"/>
  <c r="N26" i="45"/>
  <c r="G26" i="45"/>
  <c r="F26" i="45"/>
  <c r="O25" i="45"/>
  <c r="N25" i="45"/>
  <c r="G25" i="45"/>
  <c r="F25" i="45"/>
  <c r="O24" i="45"/>
  <c r="N24" i="45"/>
  <c r="G24" i="45"/>
  <c r="F24" i="45"/>
  <c r="G21" i="45"/>
  <c r="F21" i="45"/>
  <c r="O20" i="45"/>
  <c r="N20" i="45"/>
  <c r="G20" i="45"/>
  <c r="F20" i="45"/>
  <c r="O19" i="45"/>
  <c r="N19" i="45"/>
  <c r="G19" i="45"/>
  <c r="F19" i="45"/>
  <c r="O18" i="45"/>
  <c r="N18" i="45"/>
  <c r="G18" i="45"/>
  <c r="F18" i="45"/>
  <c r="O17" i="45"/>
  <c r="N17" i="45"/>
  <c r="G17" i="45"/>
  <c r="F17" i="45"/>
  <c r="O16" i="45"/>
  <c r="N16" i="45"/>
  <c r="G16" i="45"/>
  <c r="F16" i="45"/>
  <c r="O15" i="45"/>
  <c r="N15" i="45"/>
  <c r="G15" i="45"/>
  <c r="F15" i="45"/>
  <c r="O14" i="45"/>
  <c r="N14" i="45"/>
  <c r="G14" i="45"/>
  <c r="F14" i="45"/>
  <c r="O13" i="45"/>
  <c r="O82" i="45" s="1"/>
  <c r="N13" i="45"/>
  <c r="N82" i="45" s="1"/>
  <c r="O127" i="42"/>
  <c r="N127" i="42"/>
  <c r="O126" i="42"/>
  <c r="N126" i="42"/>
  <c r="O125" i="42"/>
  <c r="N125" i="42"/>
  <c r="O124" i="42"/>
  <c r="N124" i="42"/>
  <c r="O121" i="42"/>
  <c r="N121" i="42"/>
  <c r="O120" i="42"/>
  <c r="N120" i="42"/>
  <c r="O119" i="42"/>
  <c r="N119" i="42"/>
  <c r="O118" i="42"/>
  <c r="N118" i="42"/>
  <c r="O117" i="42"/>
  <c r="N117" i="42"/>
  <c r="O116" i="42"/>
  <c r="N116" i="42"/>
  <c r="O114" i="42"/>
  <c r="N114" i="42"/>
  <c r="O113" i="42"/>
  <c r="N113" i="42"/>
  <c r="O111" i="42"/>
  <c r="N111" i="42"/>
  <c r="O110" i="42"/>
  <c r="N110" i="42"/>
  <c r="O109" i="42"/>
  <c r="N109" i="42"/>
  <c r="O108" i="42"/>
  <c r="N108" i="42"/>
  <c r="O107" i="42"/>
  <c r="N107" i="42"/>
  <c r="O106" i="42"/>
  <c r="N106" i="42"/>
  <c r="O104" i="42"/>
  <c r="N104" i="42"/>
  <c r="O103" i="42"/>
  <c r="N103" i="42"/>
  <c r="O102" i="42"/>
  <c r="N102" i="42"/>
  <c r="O101" i="42"/>
  <c r="N101" i="42"/>
  <c r="O99" i="42"/>
  <c r="N99" i="42"/>
  <c r="O98" i="42"/>
  <c r="N98" i="42"/>
  <c r="O97" i="42"/>
  <c r="N97" i="42"/>
  <c r="O96" i="42"/>
  <c r="N96" i="42"/>
  <c r="O95" i="42"/>
  <c r="N95" i="42"/>
  <c r="O94" i="42"/>
  <c r="N94" i="42"/>
  <c r="O93" i="42"/>
  <c r="N93" i="42"/>
  <c r="O92" i="42"/>
  <c r="N92" i="42"/>
  <c r="O91" i="42"/>
  <c r="N91" i="42"/>
  <c r="J88" i="42"/>
  <c r="O85" i="42"/>
  <c r="N85" i="42"/>
  <c r="O84" i="42"/>
  <c r="N84" i="42"/>
  <c r="O82" i="42"/>
  <c r="N82" i="42"/>
  <c r="J81" i="42"/>
  <c r="O78" i="42"/>
  <c r="N78" i="42"/>
  <c r="O77" i="42"/>
  <c r="N77" i="42"/>
  <c r="O76" i="42"/>
  <c r="N76" i="42"/>
  <c r="O75" i="42"/>
  <c r="N75" i="42"/>
  <c r="N70" i="42"/>
  <c r="B70" i="42"/>
  <c r="O58" i="42"/>
  <c r="N58" i="42"/>
  <c r="G58" i="42"/>
  <c r="F58" i="42"/>
  <c r="O57" i="42"/>
  <c r="N57" i="42"/>
  <c r="G57" i="42"/>
  <c r="F57" i="42"/>
  <c r="O56" i="42"/>
  <c r="N56" i="42"/>
  <c r="O50" i="42"/>
  <c r="N50" i="42"/>
  <c r="J48" i="42"/>
  <c r="O45" i="42"/>
  <c r="N45" i="42"/>
  <c r="J43" i="42"/>
  <c r="O40" i="42"/>
  <c r="N40" i="42"/>
  <c r="O39" i="42"/>
  <c r="N39" i="42"/>
  <c r="O38" i="42"/>
  <c r="N38" i="42"/>
  <c r="J36" i="42"/>
  <c r="G33" i="42"/>
  <c r="F33" i="42"/>
  <c r="G32" i="42"/>
  <c r="F32" i="42"/>
  <c r="O31" i="42"/>
  <c r="N31" i="42"/>
  <c r="G31" i="42"/>
  <c r="F31" i="42"/>
  <c r="O30" i="42"/>
  <c r="N30" i="42"/>
  <c r="G30" i="42"/>
  <c r="F30" i="42"/>
  <c r="O29" i="42"/>
  <c r="N29" i="42"/>
  <c r="G29" i="42"/>
  <c r="F29" i="42"/>
  <c r="O28" i="42"/>
  <c r="N28" i="42"/>
  <c r="G28" i="42"/>
  <c r="F28" i="42"/>
  <c r="O27" i="42"/>
  <c r="N27" i="42"/>
  <c r="G27" i="42"/>
  <c r="F27" i="42"/>
  <c r="O26" i="42"/>
  <c r="N26" i="42"/>
  <c r="G26" i="42"/>
  <c r="F26" i="42"/>
  <c r="O25" i="42"/>
  <c r="N25" i="42"/>
  <c r="G25" i="42"/>
  <c r="F25" i="42"/>
  <c r="O24" i="42"/>
  <c r="N24" i="42"/>
  <c r="G24" i="42"/>
  <c r="F24" i="42"/>
  <c r="G21" i="42"/>
  <c r="F21" i="42"/>
  <c r="O20" i="42"/>
  <c r="N20" i="42"/>
  <c r="G20" i="42"/>
  <c r="F20" i="42"/>
  <c r="O19" i="42"/>
  <c r="N19" i="42"/>
  <c r="G19" i="42"/>
  <c r="F19" i="42"/>
  <c r="O18" i="42"/>
  <c r="N18" i="42"/>
  <c r="G18" i="42"/>
  <c r="F18" i="42"/>
  <c r="O17" i="42"/>
  <c r="N17" i="42"/>
  <c r="G17" i="42"/>
  <c r="F17" i="42"/>
  <c r="O16" i="42"/>
  <c r="N16" i="42"/>
  <c r="G16" i="42"/>
  <c r="F16" i="42"/>
  <c r="O15" i="42"/>
  <c r="N15" i="42"/>
  <c r="G15" i="42"/>
  <c r="F15" i="42"/>
  <c r="O14" i="42"/>
  <c r="N14" i="42"/>
  <c r="G14" i="42"/>
  <c r="F14" i="42"/>
  <c r="O13" i="42"/>
  <c r="N13" i="42"/>
  <c r="O127" i="36" l="1"/>
  <c r="N127" i="36"/>
  <c r="O126" i="36"/>
  <c r="N126" i="36"/>
  <c r="O125" i="36"/>
  <c r="N125" i="36"/>
  <c r="O124" i="36"/>
  <c r="N124" i="36"/>
  <c r="O121" i="36"/>
  <c r="N121" i="36"/>
  <c r="O120" i="36"/>
  <c r="N120" i="36"/>
  <c r="O119" i="36"/>
  <c r="N119" i="36"/>
  <c r="O118" i="36"/>
  <c r="N118" i="36"/>
  <c r="O117" i="36"/>
  <c r="N117" i="36"/>
  <c r="O116" i="36"/>
  <c r="N116" i="36"/>
  <c r="O114" i="36"/>
  <c r="N114" i="36"/>
  <c r="O113" i="36"/>
  <c r="N113" i="36"/>
  <c r="O111" i="36"/>
  <c r="N111" i="36"/>
  <c r="O110" i="36"/>
  <c r="N110" i="36"/>
  <c r="O109" i="36"/>
  <c r="N109" i="36"/>
  <c r="O108" i="36"/>
  <c r="N108" i="36"/>
  <c r="O107" i="36"/>
  <c r="N107" i="36"/>
  <c r="O106" i="36"/>
  <c r="N106" i="36"/>
  <c r="O104" i="36"/>
  <c r="N104" i="36"/>
  <c r="O103" i="36"/>
  <c r="N103" i="36"/>
  <c r="O102" i="36"/>
  <c r="N102" i="36"/>
  <c r="O101" i="36"/>
  <c r="N101" i="36"/>
  <c r="O99" i="36"/>
  <c r="N99" i="36"/>
  <c r="O98" i="36"/>
  <c r="N98" i="36"/>
  <c r="O97" i="36"/>
  <c r="N97" i="36"/>
  <c r="O96" i="36"/>
  <c r="N96" i="36"/>
  <c r="O95" i="36"/>
  <c r="N95" i="36"/>
  <c r="O94" i="36"/>
  <c r="N94" i="36"/>
  <c r="O93" i="36"/>
  <c r="N93" i="36"/>
  <c r="O92" i="36"/>
  <c r="N92" i="36"/>
  <c r="O91" i="36"/>
  <c r="N91" i="36"/>
  <c r="J88" i="36"/>
  <c r="O85" i="36"/>
  <c r="N85" i="36"/>
  <c r="O84" i="36"/>
  <c r="N84" i="36"/>
  <c r="O82" i="36"/>
  <c r="J81" i="36"/>
  <c r="O78" i="36"/>
  <c r="N78" i="36"/>
  <c r="O77" i="36"/>
  <c r="N77" i="36"/>
  <c r="O76" i="36"/>
  <c r="N76" i="36"/>
  <c r="O75" i="36"/>
  <c r="N75" i="36"/>
  <c r="N70" i="36"/>
  <c r="B70" i="36"/>
  <c r="O58" i="36"/>
  <c r="N58" i="36"/>
  <c r="G58" i="36"/>
  <c r="F58" i="36"/>
  <c r="O57" i="36"/>
  <c r="N57" i="36"/>
  <c r="G57" i="36"/>
  <c r="F57" i="36"/>
  <c r="O56" i="36"/>
  <c r="N56" i="36"/>
  <c r="O50" i="36"/>
  <c r="N50" i="36"/>
  <c r="O45" i="36"/>
  <c r="N45" i="36"/>
  <c r="O40" i="36"/>
  <c r="N40" i="36"/>
  <c r="O39" i="36"/>
  <c r="N39" i="36"/>
  <c r="O38" i="36"/>
  <c r="N38" i="36"/>
  <c r="J36" i="36"/>
  <c r="J43" i="36" s="1"/>
  <c r="J48" i="36" s="1"/>
  <c r="G33" i="36"/>
  <c r="F33" i="36"/>
  <c r="G32" i="36"/>
  <c r="F32" i="36"/>
  <c r="O31" i="36"/>
  <c r="N31" i="36"/>
  <c r="G31" i="36"/>
  <c r="F31" i="36"/>
  <c r="O30" i="36"/>
  <c r="N30" i="36"/>
  <c r="G30" i="36"/>
  <c r="F30" i="36"/>
  <c r="O29" i="36"/>
  <c r="N29" i="36"/>
  <c r="G29" i="36"/>
  <c r="F29" i="36"/>
  <c r="O28" i="36"/>
  <c r="N28" i="36"/>
  <c r="G28" i="36"/>
  <c r="F28" i="36"/>
  <c r="O27" i="36"/>
  <c r="N27" i="36"/>
  <c r="G27" i="36"/>
  <c r="F27" i="36"/>
  <c r="O26" i="36"/>
  <c r="N26" i="36"/>
  <c r="G26" i="36"/>
  <c r="F26" i="36"/>
  <c r="O25" i="36"/>
  <c r="N25" i="36"/>
  <c r="G25" i="36"/>
  <c r="F25" i="36"/>
  <c r="O24" i="36"/>
  <c r="N24" i="36"/>
  <c r="G24" i="36"/>
  <c r="F24" i="36"/>
  <c r="G21" i="36"/>
  <c r="F21" i="36"/>
  <c r="O20" i="36"/>
  <c r="N20" i="36"/>
  <c r="G20" i="36"/>
  <c r="F20" i="36"/>
  <c r="O19" i="36"/>
  <c r="N19" i="36"/>
  <c r="G19" i="36"/>
  <c r="F19" i="36"/>
  <c r="O18" i="36"/>
  <c r="N18" i="36"/>
  <c r="G18" i="36"/>
  <c r="F18" i="36"/>
  <c r="O17" i="36"/>
  <c r="N17" i="36"/>
  <c r="G17" i="36"/>
  <c r="F17" i="36"/>
  <c r="O16" i="36"/>
  <c r="N16" i="36"/>
  <c r="G16" i="36"/>
  <c r="F16" i="36"/>
  <c r="O15" i="36"/>
  <c r="N15" i="36"/>
  <c r="G15" i="36"/>
  <c r="F15" i="36"/>
  <c r="O14" i="36"/>
  <c r="N14" i="36"/>
  <c r="G14" i="36"/>
  <c r="F14" i="36"/>
  <c r="O13" i="36"/>
  <c r="N13" i="36"/>
  <c r="N82" i="36" s="1"/>
  <c r="O127" i="33"/>
  <c r="N127" i="33"/>
  <c r="O126" i="33"/>
  <c r="N126" i="33"/>
  <c r="O125" i="33"/>
  <c r="N125" i="33"/>
  <c r="O124" i="33"/>
  <c r="N124" i="33"/>
  <c r="O121" i="33"/>
  <c r="N121" i="33"/>
  <c r="O120" i="33"/>
  <c r="N120" i="33"/>
  <c r="O119" i="33"/>
  <c r="N119" i="33"/>
  <c r="O118" i="33"/>
  <c r="N118" i="33"/>
  <c r="O117" i="33"/>
  <c r="N117" i="33"/>
  <c r="O116" i="33"/>
  <c r="N116" i="33"/>
  <c r="O114" i="33"/>
  <c r="N114" i="33"/>
  <c r="O113" i="33"/>
  <c r="N113" i="33"/>
  <c r="O111" i="33"/>
  <c r="N111" i="33"/>
  <c r="O110" i="33"/>
  <c r="N110" i="33"/>
  <c r="O109" i="33"/>
  <c r="N109" i="33"/>
  <c r="O108" i="33"/>
  <c r="N108" i="33"/>
  <c r="O107" i="33"/>
  <c r="N107" i="33"/>
  <c r="O106" i="33"/>
  <c r="N106" i="33"/>
  <c r="O104" i="33"/>
  <c r="N104" i="33"/>
  <c r="O103" i="33"/>
  <c r="N103" i="33"/>
  <c r="O102" i="33"/>
  <c r="N102" i="33"/>
  <c r="O101" i="33"/>
  <c r="N101" i="33"/>
  <c r="O99" i="33"/>
  <c r="N99" i="33"/>
  <c r="O98" i="33"/>
  <c r="N98" i="33"/>
  <c r="O97" i="33"/>
  <c r="N97" i="33"/>
  <c r="O96" i="33"/>
  <c r="N96" i="33"/>
  <c r="O95" i="33"/>
  <c r="N95" i="33"/>
  <c r="O94" i="33"/>
  <c r="N94" i="33"/>
  <c r="O93" i="33"/>
  <c r="N93" i="33"/>
  <c r="O92" i="33"/>
  <c r="N92" i="33"/>
  <c r="O91" i="33"/>
  <c r="N91" i="33"/>
  <c r="J88" i="33"/>
  <c r="O85" i="33"/>
  <c r="N85" i="33"/>
  <c r="O84" i="33"/>
  <c r="N84" i="33"/>
  <c r="J81" i="33"/>
  <c r="O78" i="33"/>
  <c r="N78" i="33"/>
  <c r="O77" i="33"/>
  <c r="N77" i="33"/>
  <c r="O76" i="33"/>
  <c r="N76" i="33"/>
  <c r="O75" i="33"/>
  <c r="N75" i="33"/>
  <c r="N70" i="33"/>
  <c r="B70" i="33"/>
  <c r="O58" i="33"/>
  <c r="N58" i="33"/>
  <c r="G58" i="33"/>
  <c r="F58" i="33"/>
  <c r="O57" i="33"/>
  <c r="N57" i="33"/>
  <c r="G57" i="33"/>
  <c r="F57" i="33"/>
  <c r="O56" i="33"/>
  <c r="N56" i="33"/>
  <c r="O50" i="33"/>
  <c r="N50" i="33"/>
  <c r="O45" i="33"/>
  <c r="N45" i="33"/>
  <c r="J43" i="33"/>
  <c r="J48" i="33" s="1"/>
  <c r="O40" i="33"/>
  <c r="N40" i="33"/>
  <c r="O39" i="33"/>
  <c r="N39" i="33"/>
  <c r="O38" i="33"/>
  <c r="N38" i="33"/>
  <c r="J36" i="33"/>
  <c r="G33" i="33"/>
  <c r="F33" i="33"/>
  <c r="G32" i="33"/>
  <c r="F32" i="33"/>
  <c r="O31" i="33"/>
  <c r="N31" i="33"/>
  <c r="G31" i="33"/>
  <c r="F31" i="33"/>
  <c r="O30" i="33"/>
  <c r="N30" i="33"/>
  <c r="G30" i="33"/>
  <c r="F30" i="33"/>
  <c r="O29" i="33"/>
  <c r="N29" i="33"/>
  <c r="G29" i="33"/>
  <c r="F29" i="33"/>
  <c r="O28" i="33"/>
  <c r="N28" i="33"/>
  <c r="G28" i="33"/>
  <c r="F28" i="33"/>
  <c r="O27" i="33"/>
  <c r="N27" i="33"/>
  <c r="G27" i="33"/>
  <c r="F27" i="33"/>
  <c r="O26" i="33"/>
  <c r="N26" i="33"/>
  <c r="G26" i="33"/>
  <c r="F26" i="33"/>
  <c r="O25" i="33"/>
  <c r="N25" i="33"/>
  <c r="G25" i="33"/>
  <c r="F25" i="33"/>
  <c r="O24" i="33"/>
  <c r="N24" i="33"/>
  <c r="G24" i="33"/>
  <c r="F24" i="33"/>
  <c r="G21" i="33"/>
  <c r="F21" i="33"/>
  <c r="O20" i="33"/>
  <c r="N20" i="33"/>
  <c r="G20" i="33"/>
  <c r="F20" i="33"/>
  <c r="O19" i="33"/>
  <c r="N19" i="33"/>
  <c r="G19" i="33"/>
  <c r="F19" i="33"/>
  <c r="O18" i="33"/>
  <c r="N18" i="33"/>
  <c r="G18" i="33"/>
  <c r="F18" i="33"/>
  <c r="O17" i="33"/>
  <c r="N17" i="33"/>
  <c r="G17" i="33"/>
  <c r="F17" i="33"/>
  <c r="O16" i="33"/>
  <c r="N16" i="33"/>
  <c r="G16" i="33"/>
  <c r="F16" i="33"/>
  <c r="O15" i="33"/>
  <c r="N15" i="33"/>
  <c r="G15" i="33"/>
  <c r="F15" i="33"/>
  <c r="O14" i="33"/>
  <c r="N14" i="33"/>
  <c r="G14" i="33"/>
  <c r="F14" i="33"/>
  <c r="O13" i="33"/>
  <c r="O82" i="33" s="1"/>
  <c r="N13" i="33"/>
  <c r="N82" i="33" s="1"/>
  <c r="O127" i="30"/>
  <c r="N127" i="30"/>
  <c r="O126" i="30"/>
  <c r="N126" i="30"/>
  <c r="O125" i="30"/>
  <c r="N125" i="30"/>
  <c r="O124" i="30"/>
  <c r="N124" i="30"/>
  <c r="O121" i="30"/>
  <c r="N121" i="30"/>
  <c r="O120" i="30"/>
  <c r="N120" i="30"/>
  <c r="O119" i="30"/>
  <c r="N119" i="30"/>
  <c r="O118" i="30"/>
  <c r="N118" i="30"/>
  <c r="O117" i="30"/>
  <c r="N117" i="30"/>
  <c r="O116" i="30"/>
  <c r="N116" i="30"/>
  <c r="O114" i="30"/>
  <c r="N114" i="30"/>
  <c r="O113" i="30"/>
  <c r="N113" i="30"/>
  <c r="O111" i="30"/>
  <c r="N111" i="30"/>
  <c r="O110" i="30"/>
  <c r="N110" i="30"/>
  <c r="O109" i="30"/>
  <c r="N109" i="30"/>
  <c r="O108" i="30"/>
  <c r="N108" i="30"/>
  <c r="O107" i="30"/>
  <c r="N107" i="30"/>
  <c r="O106" i="30"/>
  <c r="N106" i="30"/>
  <c r="O104" i="30"/>
  <c r="N104" i="30"/>
  <c r="O103" i="30"/>
  <c r="N103" i="30"/>
  <c r="O102" i="30"/>
  <c r="N102" i="30"/>
  <c r="O101" i="30"/>
  <c r="N101" i="30"/>
  <c r="O99" i="30"/>
  <c r="N99" i="30"/>
  <c r="O98" i="30"/>
  <c r="N98" i="30"/>
  <c r="O97" i="30"/>
  <c r="N97" i="30"/>
  <c r="O96" i="30"/>
  <c r="N96" i="30"/>
  <c r="O95" i="30"/>
  <c r="N95" i="30"/>
  <c r="O94" i="30"/>
  <c r="N94" i="30"/>
  <c r="O93" i="30"/>
  <c r="N93" i="30"/>
  <c r="O92" i="30"/>
  <c r="N92" i="30"/>
  <c r="O91" i="30"/>
  <c r="N91" i="30"/>
  <c r="J88" i="30"/>
  <c r="O85" i="30"/>
  <c r="N85" i="30"/>
  <c r="O84" i="30"/>
  <c r="N84" i="30"/>
  <c r="J81" i="30"/>
  <c r="O78" i="30"/>
  <c r="N78" i="30"/>
  <c r="O77" i="30"/>
  <c r="N77" i="30"/>
  <c r="O76" i="30"/>
  <c r="N76" i="30"/>
  <c r="O75" i="30"/>
  <c r="N75" i="30"/>
  <c r="N70" i="30"/>
  <c r="B70" i="30"/>
  <c r="O58" i="30"/>
  <c r="N58" i="30"/>
  <c r="G58" i="30"/>
  <c r="F58" i="30"/>
  <c r="O57" i="30"/>
  <c r="N57" i="30"/>
  <c r="G57" i="30"/>
  <c r="F57" i="30"/>
  <c r="O56" i="30"/>
  <c r="N56" i="30"/>
  <c r="O50" i="30"/>
  <c r="N50" i="30"/>
  <c r="O45" i="30"/>
  <c r="N45" i="30"/>
  <c r="O40" i="30"/>
  <c r="N40" i="30"/>
  <c r="O39" i="30"/>
  <c r="N39" i="30"/>
  <c r="O38" i="30"/>
  <c r="N38" i="30"/>
  <c r="J36" i="30"/>
  <c r="J43" i="30" s="1"/>
  <c r="J48" i="30" s="1"/>
  <c r="G33" i="30"/>
  <c r="F33" i="30"/>
  <c r="G32" i="30"/>
  <c r="F32" i="30"/>
  <c r="O31" i="30"/>
  <c r="N31" i="30"/>
  <c r="G31" i="30"/>
  <c r="F31" i="30"/>
  <c r="O30" i="30"/>
  <c r="N30" i="30"/>
  <c r="G30" i="30"/>
  <c r="F30" i="30"/>
  <c r="O29" i="30"/>
  <c r="N29" i="30"/>
  <c r="G29" i="30"/>
  <c r="F29" i="30"/>
  <c r="O28" i="30"/>
  <c r="N28" i="30"/>
  <c r="G28" i="30"/>
  <c r="F28" i="30"/>
  <c r="O27" i="30"/>
  <c r="N27" i="30"/>
  <c r="G27" i="30"/>
  <c r="F27" i="30"/>
  <c r="O26" i="30"/>
  <c r="N26" i="30"/>
  <c r="G26" i="30"/>
  <c r="F26" i="30"/>
  <c r="O25" i="30"/>
  <c r="N25" i="30"/>
  <c r="G25" i="30"/>
  <c r="F25" i="30"/>
  <c r="O24" i="30"/>
  <c r="N24" i="30"/>
  <c r="G24" i="30"/>
  <c r="F24" i="30"/>
  <c r="G21" i="30"/>
  <c r="F21" i="30"/>
  <c r="O20" i="30"/>
  <c r="N20" i="30"/>
  <c r="G20" i="30"/>
  <c r="F20" i="30"/>
  <c r="O19" i="30"/>
  <c r="N19" i="30"/>
  <c r="G19" i="30"/>
  <c r="F19" i="30"/>
  <c r="O18" i="30"/>
  <c r="N18" i="30"/>
  <c r="G18" i="30"/>
  <c r="F18" i="30"/>
  <c r="O17" i="30"/>
  <c r="N17" i="30"/>
  <c r="G17" i="30"/>
  <c r="F17" i="30"/>
  <c r="O16" i="30"/>
  <c r="N16" i="30"/>
  <c r="G16" i="30"/>
  <c r="F16" i="30"/>
  <c r="O15" i="30"/>
  <c r="N15" i="30"/>
  <c r="G15" i="30"/>
  <c r="F15" i="30"/>
  <c r="O14" i="30"/>
  <c r="N14" i="30"/>
  <c r="G14" i="30"/>
  <c r="F14" i="30"/>
  <c r="O13" i="30"/>
  <c r="O82" i="30" s="1"/>
  <c r="N13" i="30"/>
  <c r="N82" i="30" s="1"/>
  <c r="O127" i="27" l="1"/>
  <c r="N127" i="27"/>
  <c r="O126" i="27"/>
  <c r="N126" i="27"/>
  <c r="O125" i="27"/>
  <c r="N125" i="27"/>
  <c r="O124" i="27"/>
  <c r="N124" i="27"/>
  <c r="O121" i="27"/>
  <c r="N121" i="27"/>
  <c r="O120" i="27"/>
  <c r="N120" i="27"/>
  <c r="O119" i="27"/>
  <c r="N119" i="27"/>
  <c r="O118" i="27"/>
  <c r="N118" i="27"/>
  <c r="O117" i="27"/>
  <c r="N117" i="27"/>
  <c r="O116" i="27"/>
  <c r="N116" i="27"/>
  <c r="O114" i="27"/>
  <c r="N114" i="27"/>
  <c r="O113" i="27"/>
  <c r="N113" i="27"/>
  <c r="O111" i="27"/>
  <c r="N111" i="27"/>
  <c r="O110" i="27"/>
  <c r="N110" i="27"/>
  <c r="O109" i="27"/>
  <c r="N109" i="27"/>
  <c r="O108" i="27"/>
  <c r="N108" i="27"/>
  <c r="O107" i="27"/>
  <c r="N107" i="27"/>
  <c r="O106" i="27"/>
  <c r="N106" i="27"/>
  <c r="O104" i="27"/>
  <c r="N104" i="27"/>
  <c r="O103" i="27"/>
  <c r="N103" i="27"/>
  <c r="O102" i="27"/>
  <c r="N102" i="27"/>
  <c r="O101" i="27"/>
  <c r="N101" i="27"/>
  <c r="O99" i="27"/>
  <c r="N99" i="27"/>
  <c r="O98" i="27"/>
  <c r="N98" i="27"/>
  <c r="O97" i="27"/>
  <c r="N97" i="27"/>
  <c r="O96" i="27"/>
  <c r="N96" i="27"/>
  <c r="O95" i="27"/>
  <c r="N95" i="27"/>
  <c r="O94" i="27"/>
  <c r="N94" i="27"/>
  <c r="O93" i="27"/>
  <c r="N93" i="27"/>
  <c r="O92" i="27"/>
  <c r="N92" i="27"/>
  <c r="O91" i="27"/>
  <c r="N91" i="27"/>
  <c r="J88" i="27"/>
  <c r="O85" i="27"/>
  <c r="N85" i="27"/>
  <c r="O84" i="27"/>
  <c r="N84" i="27"/>
  <c r="J81" i="27"/>
  <c r="O78" i="27"/>
  <c r="N78" i="27"/>
  <c r="O77" i="27"/>
  <c r="N77" i="27"/>
  <c r="O76" i="27"/>
  <c r="N76" i="27"/>
  <c r="O75" i="27"/>
  <c r="N75" i="27"/>
  <c r="N70" i="27"/>
  <c r="B70" i="27"/>
  <c r="O58" i="27"/>
  <c r="N58" i="27"/>
  <c r="G58" i="27"/>
  <c r="F58" i="27"/>
  <c r="O57" i="27"/>
  <c r="N57" i="27"/>
  <c r="G57" i="27"/>
  <c r="F57" i="27"/>
  <c r="O56" i="27"/>
  <c r="N56" i="27"/>
  <c r="O50" i="27"/>
  <c r="N50" i="27"/>
  <c r="O45" i="27"/>
  <c r="N45" i="27"/>
  <c r="O40" i="27"/>
  <c r="N40" i="27"/>
  <c r="O39" i="27"/>
  <c r="N39" i="27"/>
  <c r="O38" i="27"/>
  <c r="N38" i="27"/>
  <c r="J36" i="27"/>
  <c r="J43" i="27" s="1"/>
  <c r="J48" i="27" s="1"/>
  <c r="G33" i="27"/>
  <c r="F33" i="27"/>
  <c r="G32" i="27"/>
  <c r="F32" i="27"/>
  <c r="O31" i="27"/>
  <c r="N31" i="27"/>
  <c r="G31" i="27"/>
  <c r="F31" i="27"/>
  <c r="O30" i="27"/>
  <c r="N30" i="27"/>
  <c r="G30" i="27"/>
  <c r="F30" i="27"/>
  <c r="O29" i="27"/>
  <c r="N29" i="27"/>
  <c r="G29" i="27"/>
  <c r="F29" i="27"/>
  <c r="O28" i="27"/>
  <c r="N28" i="27"/>
  <c r="G28" i="27"/>
  <c r="F28" i="27"/>
  <c r="O27" i="27"/>
  <c r="N27" i="27"/>
  <c r="G27" i="27"/>
  <c r="F27" i="27"/>
  <c r="O26" i="27"/>
  <c r="N26" i="27"/>
  <c r="G26" i="27"/>
  <c r="F26" i="27"/>
  <c r="O25" i="27"/>
  <c r="N25" i="27"/>
  <c r="G25" i="27"/>
  <c r="F25" i="27"/>
  <c r="O24" i="27"/>
  <c r="N24" i="27"/>
  <c r="G24" i="27"/>
  <c r="F24" i="27"/>
  <c r="G21" i="27"/>
  <c r="F21" i="27"/>
  <c r="O20" i="27"/>
  <c r="N20" i="27"/>
  <c r="G20" i="27"/>
  <c r="F20" i="27"/>
  <c r="O19" i="27"/>
  <c r="N19" i="27"/>
  <c r="G19" i="27"/>
  <c r="F19" i="27"/>
  <c r="O18" i="27"/>
  <c r="N18" i="27"/>
  <c r="G18" i="27"/>
  <c r="F18" i="27"/>
  <c r="O17" i="27"/>
  <c r="N17" i="27"/>
  <c r="G17" i="27"/>
  <c r="F17" i="27"/>
  <c r="O16" i="27"/>
  <c r="N16" i="27"/>
  <c r="G16" i="27"/>
  <c r="F16" i="27"/>
  <c r="O15" i="27"/>
  <c r="N15" i="27"/>
  <c r="G15" i="27"/>
  <c r="F15" i="27"/>
  <c r="O14" i="27"/>
  <c r="N14" i="27"/>
  <c r="G14" i="27"/>
  <c r="F14" i="27"/>
  <c r="O13" i="27"/>
  <c r="O82" i="27" s="1"/>
  <c r="N13" i="27"/>
  <c r="N82" i="27" s="1"/>
  <c r="O127" i="24"/>
  <c r="N127" i="24"/>
  <c r="O126" i="24"/>
  <c r="N126" i="24"/>
  <c r="O125" i="24"/>
  <c r="N125" i="24"/>
  <c r="O124" i="24"/>
  <c r="N124" i="24"/>
  <c r="O121" i="24"/>
  <c r="N121" i="24"/>
  <c r="O120" i="24"/>
  <c r="N120" i="24"/>
  <c r="O119" i="24"/>
  <c r="N119" i="24"/>
  <c r="O118" i="24"/>
  <c r="N118" i="24"/>
  <c r="O117" i="24"/>
  <c r="N117" i="24"/>
  <c r="O116" i="24"/>
  <c r="N116" i="24"/>
  <c r="O114" i="24"/>
  <c r="N114" i="24"/>
  <c r="O113" i="24"/>
  <c r="N113" i="24"/>
  <c r="O111" i="24"/>
  <c r="N111" i="24"/>
  <c r="O110" i="24"/>
  <c r="N110" i="24"/>
  <c r="O109" i="24"/>
  <c r="N109" i="24"/>
  <c r="O108" i="24"/>
  <c r="N108" i="24"/>
  <c r="O107" i="24"/>
  <c r="N107" i="24"/>
  <c r="O106" i="24"/>
  <c r="N106" i="24"/>
  <c r="O104" i="24"/>
  <c r="N104" i="24"/>
  <c r="O103" i="24"/>
  <c r="N103" i="24"/>
  <c r="O102" i="24"/>
  <c r="N102" i="24"/>
  <c r="O101" i="24"/>
  <c r="N101" i="24"/>
  <c r="O99" i="24"/>
  <c r="N99" i="24"/>
  <c r="O98" i="24"/>
  <c r="N98" i="24"/>
  <c r="O97" i="24"/>
  <c r="N97" i="24"/>
  <c r="O96" i="24"/>
  <c r="N96" i="24"/>
  <c r="O95" i="24"/>
  <c r="N95" i="24"/>
  <c r="O94" i="24"/>
  <c r="N94" i="24"/>
  <c r="O93" i="24"/>
  <c r="N93" i="24"/>
  <c r="O92" i="24"/>
  <c r="N92" i="24"/>
  <c r="O91" i="24"/>
  <c r="N91" i="24"/>
  <c r="J88" i="24"/>
  <c r="O85" i="24"/>
  <c r="N85" i="24"/>
  <c r="O84" i="24"/>
  <c r="N84" i="24"/>
  <c r="O82" i="24"/>
  <c r="N82" i="24"/>
  <c r="J81" i="24"/>
  <c r="O78" i="24"/>
  <c r="N78" i="24"/>
  <c r="O77" i="24"/>
  <c r="N77" i="24"/>
  <c r="O76" i="24"/>
  <c r="N76" i="24"/>
  <c r="O75" i="24"/>
  <c r="N75" i="24"/>
  <c r="N70" i="24"/>
  <c r="B70" i="24"/>
  <c r="O58" i="24"/>
  <c r="N58" i="24"/>
  <c r="G58" i="24"/>
  <c r="F58" i="24"/>
  <c r="O57" i="24"/>
  <c r="N57" i="24"/>
  <c r="G57" i="24"/>
  <c r="F57" i="24"/>
  <c r="O56" i="24"/>
  <c r="N56" i="24"/>
  <c r="O50" i="24"/>
  <c r="N50" i="24"/>
  <c r="O45" i="24"/>
  <c r="N45" i="24"/>
  <c r="O40" i="24"/>
  <c r="N40" i="24"/>
  <c r="O39" i="24"/>
  <c r="N39" i="24"/>
  <c r="O38" i="24"/>
  <c r="N38" i="24"/>
  <c r="J36" i="24"/>
  <c r="J43" i="24" s="1"/>
  <c r="J48" i="24" s="1"/>
  <c r="G33" i="24"/>
  <c r="F33" i="24"/>
  <c r="G32" i="24"/>
  <c r="F32" i="24"/>
  <c r="O31" i="24"/>
  <c r="N31" i="24"/>
  <c r="G31" i="24"/>
  <c r="F31" i="24"/>
  <c r="O30" i="24"/>
  <c r="N30" i="24"/>
  <c r="G30" i="24"/>
  <c r="F30" i="24"/>
  <c r="O29" i="24"/>
  <c r="N29" i="24"/>
  <c r="G29" i="24"/>
  <c r="F29" i="24"/>
  <c r="O28" i="24"/>
  <c r="N28" i="24"/>
  <c r="G28" i="24"/>
  <c r="F28" i="24"/>
  <c r="O27" i="24"/>
  <c r="N27" i="24"/>
  <c r="G27" i="24"/>
  <c r="F27" i="24"/>
  <c r="O26" i="24"/>
  <c r="N26" i="24"/>
  <c r="G26" i="24"/>
  <c r="F26" i="24"/>
  <c r="O25" i="24"/>
  <c r="N25" i="24"/>
  <c r="G25" i="24"/>
  <c r="F25" i="24"/>
  <c r="O24" i="24"/>
  <c r="N24" i="24"/>
  <c r="G24" i="24"/>
  <c r="F24" i="24"/>
  <c r="G21" i="24"/>
  <c r="F21" i="24"/>
  <c r="O20" i="24"/>
  <c r="N20" i="24"/>
  <c r="G20" i="24"/>
  <c r="F20" i="24"/>
  <c r="O19" i="24"/>
  <c r="N19" i="24"/>
  <c r="G19" i="24"/>
  <c r="F19" i="24"/>
  <c r="O18" i="24"/>
  <c r="N18" i="24"/>
  <c r="G18" i="24"/>
  <c r="F18" i="24"/>
  <c r="O17" i="24"/>
  <c r="N17" i="24"/>
  <c r="G17" i="24"/>
  <c r="F17" i="24"/>
  <c r="O16" i="24"/>
  <c r="N16" i="24"/>
  <c r="G16" i="24"/>
  <c r="F16" i="24"/>
  <c r="O15" i="24"/>
  <c r="N15" i="24"/>
  <c r="G15" i="24"/>
  <c r="F15" i="24"/>
  <c r="O14" i="24"/>
  <c r="N14" i="24"/>
  <c r="G14" i="24"/>
  <c r="F14" i="24"/>
  <c r="O13" i="24"/>
  <c r="N13" i="24"/>
  <c r="O127" i="21" l="1"/>
  <c r="N127" i="21"/>
  <c r="O126" i="21"/>
  <c r="N126" i="21"/>
  <c r="O125" i="21"/>
  <c r="N125" i="21"/>
  <c r="O124" i="21"/>
  <c r="N124" i="21"/>
  <c r="O121" i="21"/>
  <c r="N121" i="21"/>
  <c r="O120" i="21"/>
  <c r="N120" i="21"/>
  <c r="O119" i="21"/>
  <c r="N119" i="21"/>
  <c r="O118" i="21"/>
  <c r="N118" i="21"/>
  <c r="O117" i="21"/>
  <c r="N117" i="21"/>
  <c r="O116" i="21"/>
  <c r="N116" i="21"/>
  <c r="O114" i="21"/>
  <c r="N114" i="21"/>
  <c r="O113" i="21"/>
  <c r="N113" i="21"/>
  <c r="O111" i="21"/>
  <c r="N111" i="21"/>
  <c r="O110" i="21"/>
  <c r="N110" i="21"/>
  <c r="O109" i="21"/>
  <c r="N109" i="21"/>
  <c r="O108" i="21"/>
  <c r="N108" i="21"/>
  <c r="O107" i="21"/>
  <c r="N107" i="21"/>
  <c r="O106" i="21"/>
  <c r="N106" i="21"/>
  <c r="O104" i="21"/>
  <c r="N104" i="21"/>
  <c r="O103" i="21"/>
  <c r="N103" i="21"/>
  <c r="O102" i="21"/>
  <c r="N102" i="21"/>
  <c r="O101" i="21"/>
  <c r="N101" i="21"/>
  <c r="O99" i="21"/>
  <c r="N99" i="21"/>
  <c r="O98" i="21"/>
  <c r="N98" i="21"/>
  <c r="O97" i="21"/>
  <c r="N97" i="21"/>
  <c r="O96" i="21"/>
  <c r="N96" i="21"/>
  <c r="O95" i="21"/>
  <c r="N95" i="21"/>
  <c r="O94" i="21"/>
  <c r="N94" i="21"/>
  <c r="O93" i="21"/>
  <c r="N93" i="21"/>
  <c r="O92" i="21"/>
  <c r="N92" i="21"/>
  <c r="O91" i="21"/>
  <c r="N91" i="21"/>
  <c r="J88" i="21"/>
  <c r="O85" i="21"/>
  <c r="N85" i="21"/>
  <c r="O84" i="21"/>
  <c r="N84" i="21"/>
  <c r="O82" i="21"/>
  <c r="J81" i="21"/>
  <c r="O78" i="21"/>
  <c r="N78" i="21"/>
  <c r="O77" i="21"/>
  <c r="N77" i="21"/>
  <c r="O76" i="21"/>
  <c r="N76" i="21"/>
  <c r="O75" i="21"/>
  <c r="N75" i="21"/>
  <c r="N70" i="21"/>
  <c r="B70" i="21"/>
  <c r="O58" i="21"/>
  <c r="N58" i="21"/>
  <c r="G58" i="21"/>
  <c r="F58" i="21"/>
  <c r="O57" i="21"/>
  <c r="N57" i="21"/>
  <c r="G57" i="21"/>
  <c r="F57" i="21"/>
  <c r="O56" i="21"/>
  <c r="N56" i="21"/>
  <c r="O50" i="21"/>
  <c r="N50" i="21"/>
  <c r="O45" i="21"/>
  <c r="N45" i="21"/>
  <c r="O40" i="21"/>
  <c r="N40" i="21"/>
  <c r="O39" i="21"/>
  <c r="N39" i="21"/>
  <c r="O38" i="21"/>
  <c r="N38" i="21"/>
  <c r="J36" i="21"/>
  <c r="J43" i="21" s="1"/>
  <c r="J48" i="21" s="1"/>
  <c r="G33" i="21"/>
  <c r="F33" i="21"/>
  <c r="G32" i="21"/>
  <c r="F32" i="21"/>
  <c r="O31" i="21"/>
  <c r="N31" i="21"/>
  <c r="G31" i="21"/>
  <c r="F31" i="21"/>
  <c r="O30" i="21"/>
  <c r="N30" i="21"/>
  <c r="G30" i="21"/>
  <c r="F30" i="21"/>
  <c r="O29" i="21"/>
  <c r="N29" i="21"/>
  <c r="G29" i="21"/>
  <c r="F29" i="21"/>
  <c r="O28" i="21"/>
  <c r="N28" i="21"/>
  <c r="G28" i="21"/>
  <c r="F28" i="21"/>
  <c r="O27" i="21"/>
  <c r="N27" i="21"/>
  <c r="G27" i="21"/>
  <c r="F27" i="21"/>
  <c r="O26" i="21"/>
  <c r="N26" i="21"/>
  <c r="G26" i="21"/>
  <c r="F26" i="21"/>
  <c r="O25" i="21"/>
  <c r="N25" i="21"/>
  <c r="G25" i="21"/>
  <c r="F25" i="21"/>
  <c r="O24" i="21"/>
  <c r="N24" i="21"/>
  <c r="G24" i="21"/>
  <c r="F24" i="21"/>
  <c r="G21" i="21"/>
  <c r="F21" i="21"/>
  <c r="O20" i="21"/>
  <c r="N20" i="21"/>
  <c r="G20" i="21"/>
  <c r="F20" i="21"/>
  <c r="O19" i="21"/>
  <c r="N19" i="21"/>
  <c r="G19" i="21"/>
  <c r="F19" i="21"/>
  <c r="O18" i="21"/>
  <c r="N18" i="21"/>
  <c r="G18" i="21"/>
  <c r="F18" i="21"/>
  <c r="O17" i="21"/>
  <c r="N17" i="21"/>
  <c r="G17" i="21"/>
  <c r="F17" i="21"/>
  <c r="O16" i="21"/>
  <c r="N16" i="21"/>
  <c r="G16" i="21"/>
  <c r="F16" i="21"/>
  <c r="O15" i="21"/>
  <c r="N15" i="21"/>
  <c r="G15" i="21"/>
  <c r="F15" i="21"/>
  <c r="O14" i="21"/>
  <c r="N14" i="21"/>
  <c r="G14" i="21"/>
  <c r="F14" i="21"/>
  <c r="O13" i="21"/>
  <c r="N13" i="21"/>
  <c r="N82" i="21" s="1"/>
  <c r="O127" i="18"/>
  <c r="N127" i="18"/>
  <c r="O126" i="18"/>
  <c r="N126" i="18"/>
  <c r="O125" i="18"/>
  <c r="N125" i="18"/>
  <c r="O124" i="18"/>
  <c r="N124" i="18"/>
  <c r="O121" i="18"/>
  <c r="N121" i="18"/>
  <c r="O120" i="18"/>
  <c r="N120" i="18"/>
  <c r="O119" i="18"/>
  <c r="N119" i="18"/>
  <c r="O118" i="18"/>
  <c r="N118" i="18"/>
  <c r="O117" i="18"/>
  <c r="N117" i="18"/>
  <c r="O116" i="18"/>
  <c r="N116" i="18"/>
  <c r="O114" i="18"/>
  <c r="N114" i="18"/>
  <c r="O113" i="18"/>
  <c r="N113" i="18"/>
  <c r="O111" i="18"/>
  <c r="N111" i="18"/>
  <c r="O110" i="18"/>
  <c r="N110" i="18"/>
  <c r="O109" i="18"/>
  <c r="N109" i="18"/>
  <c r="O108" i="18"/>
  <c r="N108" i="18"/>
  <c r="O107" i="18"/>
  <c r="N107" i="18"/>
  <c r="O106" i="18"/>
  <c r="N106" i="18"/>
  <c r="O104" i="18"/>
  <c r="N104" i="18"/>
  <c r="O103" i="18"/>
  <c r="N103" i="18"/>
  <c r="O102" i="18"/>
  <c r="N102" i="18"/>
  <c r="O101" i="18"/>
  <c r="N101" i="18"/>
  <c r="O99" i="18"/>
  <c r="N99" i="18"/>
  <c r="O98" i="18"/>
  <c r="N98" i="18"/>
  <c r="O97" i="18"/>
  <c r="N97" i="18"/>
  <c r="O96" i="18"/>
  <c r="N96" i="18"/>
  <c r="O95" i="18"/>
  <c r="N95" i="18"/>
  <c r="O94" i="18"/>
  <c r="N94" i="18"/>
  <c r="O93" i="18"/>
  <c r="N93" i="18"/>
  <c r="O92" i="18"/>
  <c r="N92" i="18"/>
  <c r="O91" i="18"/>
  <c r="N91" i="18"/>
  <c r="J88" i="18"/>
  <c r="O85" i="18"/>
  <c r="N85" i="18"/>
  <c r="O84" i="18"/>
  <c r="N84" i="18"/>
  <c r="O82" i="18"/>
  <c r="N82" i="18"/>
  <c r="J81" i="18"/>
  <c r="O78" i="18"/>
  <c r="N78" i="18"/>
  <c r="O77" i="18"/>
  <c r="N77" i="18"/>
  <c r="O76" i="18"/>
  <c r="N76" i="18"/>
  <c r="O75" i="18"/>
  <c r="N75" i="18"/>
  <c r="N70" i="18"/>
  <c r="B70" i="18"/>
  <c r="O58" i="18"/>
  <c r="N58" i="18"/>
  <c r="G58" i="18"/>
  <c r="F58" i="18"/>
  <c r="O57" i="18"/>
  <c r="N57" i="18"/>
  <c r="G57" i="18"/>
  <c r="F57" i="18"/>
  <c r="O56" i="18"/>
  <c r="N56" i="18"/>
  <c r="O50" i="18"/>
  <c r="N50" i="18"/>
  <c r="O45" i="18"/>
  <c r="N45" i="18"/>
  <c r="J43" i="18"/>
  <c r="J48" i="18" s="1"/>
  <c r="O40" i="18"/>
  <c r="N40" i="18"/>
  <c r="O39" i="18"/>
  <c r="N39" i="18"/>
  <c r="O38" i="18"/>
  <c r="N38" i="18"/>
  <c r="J36" i="18"/>
  <c r="G33" i="18"/>
  <c r="F33" i="18"/>
  <c r="G32" i="18"/>
  <c r="F32" i="18"/>
  <c r="O31" i="18"/>
  <c r="N31" i="18"/>
  <c r="G31" i="18"/>
  <c r="F31" i="18"/>
  <c r="O30" i="18"/>
  <c r="N30" i="18"/>
  <c r="G30" i="18"/>
  <c r="F30" i="18"/>
  <c r="O29" i="18"/>
  <c r="N29" i="18"/>
  <c r="G29" i="18"/>
  <c r="F29" i="18"/>
  <c r="O28" i="18"/>
  <c r="N28" i="18"/>
  <c r="G28" i="18"/>
  <c r="F28" i="18"/>
  <c r="O27" i="18"/>
  <c r="N27" i="18"/>
  <c r="G27" i="18"/>
  <c r="F27" i="18"/>
  <c r="O26" i="18"/>
  <c r="N26" i="18"/>
  <c r="G26" i="18"/>
  <c r="F26" i="18"/>
  <c r="O25" i="18"/>
  <c r="N25" i="18"/>
  <c r="G25" i="18"/>
  <c r="F25" i="18"/>
  <c r="O24" i="18"/>
  <c r="N24" i="18"/>
  <c r="G24" i="18"/>
  <c r="F24" i="18"/>
  <c r="G21" i="18"/>
  <c r="F21" i="18"/>
  <c r="O20" i="18"/>
  <c r="N20" i="18"/>
  <c r="G20" i="18"/>
  <c r="F20" i="18"/>
  <c r="O19" i="18"/>
  <c r="N19" i="18"/>
  <c r="G19" i="18"/>
  <c r="F19" i="18"/>
  <c r="O18" i="18"/>
  <c r="N18" i="18"/>
  <c r="G18" i="18"/>
  <c r="F18" i="18"/>
  <c r="O17" i="18"/>
  <c r="N17" i="18"/>
  <c r="G17" i="18"/>
  <c r="F17" i="18"/>
  <c r="O16" i="18"/>
  <c r="N16" i="18"/>
  <c r="G16" i="18"/>
  <c r="F16" i="18"/>
  <c r="O15" i="18"/>
  <c r="N15" i="18"/>
  <c r="G15" i="18"/>
  <c r="F15" i="18"/>
  <c r="O14" i="18"/>
  <c r="N14" i="18"/>
  <c r="G14" i="18"/>
  <c r="F14" i="18"/>
  <c r="O13" i="18"/>
  <c r="N13" i="18"/>
  <c r="O127" i="15"/>
  <c r="N127" i="15"/>
  <c r="O126" i="15"/>
  <c r="N126" i="15"/>
  <c r="O125" i="15"/>
  <c r="N125" i="15"/>
  <c r="O124" i="15"/>
  <c r="N124" i="15"/>
  <c r="O121" i="15"/>
  <c r="N121" i="15"/>
  <c r="O120" i="15"/>
  <c r="N120" i="15"/>
  <c r="O119" i="15"/>
  <c r="N119" i="15"/>
  <c r="O118" i="15"/>
  <c r="N118" i="15"/>
  <c r="O117" i="15"/>
  <c r="N117" i="15"/>
  <c r="O116" i="15"/>
  <c r="N116" i="15"/>
  <c r="O114" i="15"/>
  <c r="N114" i="15"/>
  <c r="O113" i="15"/>
  <c r="N113" i="15"/>
  <c r="O111" i="15"/>
  <c r="N111" i="15"/>
  <c r="O110" i="15"/>
  <c r="N110" i="15"/>
  <c r="O109" i="15"/>
  <c r="N109" i="15"/>
  <c r="O108" i="15"/>
  <c r="N108" i="15"/>
  <c r="O107" i="15"/>
  <c r="N107" i="15"/>
  <c r="O106" i="15"/>
  <c r="N106" i="15"/>
  <c r="O104" i="15"/>
  <c r="N104" i="15"/>
  <c r="O103" i="15"/>
  <c r="N103" i="15"/>
  <c r="O102" i="15"/>
  <c r="N102" i="15"/>
  <c r="O101" i="15"/>
  <c r="N101" i="15"/>
  <c r="O99" i="15"/>
  <c r="N99" i="15"/>
  <c r="O98" i="15"/>
  <c r="N98" i="15"/>
  <c r="O97" i="15"/>
  <c r="N97" i="15"/>
  <c r="O96" i="15"/>
  <c r="N96" i="15"/>
  <c r="O95" i="15"/>
  <c r="N95" i="15"/>
  <c r="O94" i="15"/>
  <c r="N94" i="15"/>
  <c r="O93" i="15"/>
  <c r="N93" i="15"/>
  <c r="O92" i="15"/>
  <c r="N92" i="15"/>
  <c r="O91" i="15"/>
  <c r="N91" i="15"/>
  <c r="J88" i="15"/>
  <c r="O85" i="15"/>
  <c r="N85" i="15"/>
  <c r="O84" i="15"/>
  <c r="N84" i="15"/>
  <c r="O82" i="15"/>
  <c r="N82" i="15"/>
  <c r="J81" i="15"/>
  <c r="O78" i="15"/>
  <c r="N78" i="15"/>
  <c r="O77" i="15"/>
  <c r="N77" i="15"/>
  <c r="O76" i="15"/>
  <c r="N76" i="15"/>
  <c r="O75" i="15"/>
  <c r="N75" i="15"/>
  <c r="N70" i="15"/>
  <c r="B70" i="15"/>
  <c r="O58" i="15"/>
  <c r="N58" i="15"/>
  <c r="G58" i="15"/>
  <c r="F58" i="15"/>
  <c r="O57" i="15"/>
  <c r="N57" i="15"/>
  <c r="G57" i="15"/>
  <c r="F57" i="15"/>
  <c r="O56" i="15"/>
  <c r="N56" i="15"/>
  <c r="O50" i="15"/>
  <c r="N50" i="15"/>
  <c r="O45" i="15"/>
  <c r="N45" i="15"/>
  <c r="J43" i="15"/>
  <c r="J48" i="15" s="1"/>
  <c r="O40" i="15"/>
  <c r="N40" i="15"/>
  <c r="O39" i="15"/>
  <c r="N39" i="15"/>
  <c r="O38" i="15"/>
  <c r="N38" i="15"/>
  <c r="J36" i="15"/>
  <c r="G33" i="15"/>
  <c r="F33" i="15"/>
  <c r="G32" i="15"/>
  <c r="F32" i="15"/>
  <c r="O31" i="15"/>
  <c r="N31" i="15"/>
  <c r="G31" i="15"/>
  <c r="F31" i="15"/>
  <c r="O30" i="15"/>
  <c r="N30" i="15"/>
  <c r="G30" i="15"/>
  <c r="F30" i="15"/>
  <c r="O29" i="15"/>
  <c r="N29" i="15"/>
  <c r="G29" i="15"/>
  <c r="F29" i="15"/>
  <c r="O28" i="15"/>
  <c r="N28" i="15"/>
  <c r="G28" i="15"/>
  <c r="F28" i="15"/>
  <c r="O27" i="15"/>
  <c r="N27" i="15"/>
  <c r="G27" i="15"/>
  <c r="F27" i="15"/>
  <c r="O26" i="15"/>
  <c r="N26" i="15"/>
  <c r="G26" i="15"/>
  <c r="F26" i="15"/>
  <c r="O25" i="15"/>
  <c r="N25" i="15"/>
  <c r="G25" i="15"/>
  <c r="F25" i="15"/>
  <c r="O24" i="15"/>
  <c r="N24" i="15"/>
  <c r="G24" i="15"/>
  <c r="F24" i="15"/>
  <c r="G21" i="15"/>
  <c r="F21" i="15"/>
  <c r="O20" i="15"/>
  <c r="N20" i="15"/>
  <c r="G20" i="15"/>
  <c r="F20" i="15"/>
  <c r="O19" i="15"/>
  <c r="N19" i="15"/>
  <c r="G19" i="15"/>
  <c r="F19" i="15"/>
  <c r="O18" i="15"/>
  <c r="N18" i="15"/>
  <c r="G18" i="15"/>
  <c r="F18" i="15"/>
  <c r="O17" i="15"/>
  <c r="N17" i="15"/>
  <c r="G17" i="15"/>
  <c r="F17" i="15"/>
  <c r="O16" i="15"/>
  <c r="N16" i="15"/>
  <c r="G16" i="15"/>
  <c r="F16" i="15"/>
  <c r="O15" i="15"/>
  <c r="N15" i="15"/>
  <c r="G15" i="15"/>
  <c r="F15" i="15"/>
  <c r="O14" i="15"/>
  <c r="N14" i="15"/>
  <c r="G14" i="15"/>
  <c r="F14" i="15"/>
  <c r="O13" i="15"/>
  <c r="N13" i="15"/>
  <c r="O20" i="1"/>
  <c r="O19" i="1"/>
  <c r="O18" i="1"/>
  <c r="O17" i="1"/>
  <c r="O16" i="1"/>
  <c r="O15" i="1"/>
  <c r="O14" i="1"/>
  <c r="O13" i="1" l="1"/>
  <c r="N31" i="1" l="1"/>
  <c r="O45" i="1" l="1"/>
  <c r="N45" i="1"/>
  <c r="N103" i="1" l="1"/>
  <c r="J36" i="1" l="1"/>
  <c r="B70" i="1" l="1"/>
  <c r="N127" i="1"/>
  <c r="O126" i="1"/>
  <c r="O125" i="1"/>
  <c r="N121" i="1"/>
  <c r="O119" i="1"/>
  <c r="N117" i="1"/>
  <c r="O114" i="1"/>
  <c r="N113" i="1"/>
  <c r="N111" i="1"/>
  <c r="O110" i="1"/>
  <c r="O109" i="1"/>
  <c r="N108" i="1"/>
  <c r="N107" i="1"/>
  <c r="O106" i="1"/>
  <c r="O104" i="1"/>
  <c r="N102" i="1"/>
  <c r="O101" i="1"/>
  <c r="O99" i="1"/>
  <c r="N98" i="1"/>
  <c r="N97" i="1"/>
  <c r="O96" i="1"/>
  <c r="O95" i="1"/>
  <c r="N94" i="1"/>
  <c r="O92" i="1"/>
  <c r="O91" i="1"/>
  <c r="N91" i="1"/>
  <c r="J88" i="1"/>
  <c r="O85" i="1"/>
  <c r="N84" i="1"/>
  <c r="J81" i="1"/>
  <c r="N78" i="1"/>
  <c r="O77" i="1"/>
  <c r="N76" i="1"/>
  <c r="N75" i="1"/>
  <c r="N70" i="1"/>
  <c r="N58" i="1"/>
  <c r="F58" i="1"/>
  <c r="O57" i="1"/>
  <c r="G57" i="1"/>
  <c r="O56" i="1"/>
  <c r="N56" i="1"/>
  <c r="N50" i="1"/>
  <c r="J43" i="1"/>
  <c r="J48" i="1" s="1"/>
  <c r="G33" i="1"/>
  <c r="G32" i="1"/>
  <c r="O31" i="1"/>
  <c r="G31" i="1"/>
  <c r="O30" i="1"/>
  <c r="G30" i="1"/>
  <c r="O29" i="1"/>
  <c r="G29" i="1"/>
  <c r="O28" i="1"/>
  <c r="G28" i="1"/>
  <c r="O27" i="1"/>
  <c r="G27" i="1"/>
  <c r="O26" i="1"/>
  <c r="G26" i="1"/>
  <c r="O25" i="1"/>
  <c r="G25" i="1"/>
  <c r="O24" i="1"/>
  <c r="G24" i="1"/>
  <c r="G21" i="1"/>
  <c r="G20" i="1"/>
  <c r="G19" i="1"/>
  <c r="G18" i="1"/>
  <c r="G17" i="1"/>
  <c r="G16" i="1"/>
  <c r="G15" i="1"/>
  <c r="G14" i="1"/>
  <c r="O82" i="1"/>
  <c r="N13" i="1"/>
  <c r="N82" i="1" s="1"/>
  <c r="F21" i="1" l="1"/>
  <c r="F25" i="1"/>
  <c r="N20" i="1"/>
  <c r="N24" i="1"/>
  <c r="F16" i="1"/>
  <c r="N77" i="1"/>
  <c r="N29" i="1"/>
  <c r="O108" i="1"/>
  <c r="N109" i="1"/>
  <c r="N14" i="1"/>
  <c r="F19" i="1"/>
  <c r="G58" i="1"/>
  <c r="O75" i="1"/>
  <c r="N85" i="1"/>
  <c r="F14" i="1"/>
  <c r="N26" i="1"/>
  <c r="F31" i="1"/>
  <c r="F33" i="1"/>
  <c r="F57" i="1"/>
  <c r="O98" i="1"/>
  <c r="N99" i="1"/>
  <c r="N119" i="1"/>
  <c r="F15" i="1"/>
  <c r="N16" i="1"/>
  <c r="F18" i="1"/>
  <c r="N25" i="1"/>
  <c r="F27" i="1"/>
  <c r="N28" i="1"/>
  <c r="N57" i="1"/>
  <c r="F17" i="1"/>
  <c r="N18" i="1"/>
  <c r="F20" i="1"/>
  <c r="N27" i="1"/>
  <c r="F29" i="1"/>
  <c r="N30" i="1"/>
  <c r="O94" i="1"/>
  <c r="N95" i="1"/>
  <c r="O103" i="1"/>
  <c r="N104" i="1"/>
  <c r="O113" i="1"/>
  <c r="N114" i="1"/>
  <c r="N125" i="1"/>
  <c r="O50" i="1"/>
  <c r="N15" i="1"/>
  <c r="N17" i="1"/>
  <c r="N19" i="1"/>
  <c r="F24" i="1"/>
  <c r="F26" i="1"/>
  <c r="F28" i="1"/>
  <c r="F30" i="1"/>
  <c r="F32" i="1"/>
  <c r="N92" i="1"/>
  <c r="N96" i="1"/>
  <c r="N101" i="1"/>
  <c r="N106" i="1"/>
  <c r="N110" i="1"/>
  <c r="N126" i="1"/>
  <c r="O58" i="1"/>
  <c r="O76" i="1"/>
  <c r="O84" i="1"/>
  <c r="O93" i="1"/>
  <c r="O97" i="1"/>
  <c r="O102" i="1"/>
  <c r="O107" i="1"/>
  <c r="O111" i="1"/>
  <c r="O117" i="1"/>
  <c r="O121" i="1"/>
  <c r="O127" i="1"/>
  <c r="N124" i="1" l="1"/>
  <c r="O124" i="1"/>
  <c r="O120" i="1" l="1"/>
  <c r="N120" i="1"/>
  <c r="N118" i="1"/>
  <c r="O118" i="1"/>
  <c r="O116" i="1"/>
  <c r="N116" i="1"/>
  <c r="O78" i="1" l="1"/>
  <c r="N38" i="1" l="1"/>
  <c r="O38" i="1"/>
  <c r="N39" i="1" l="1"/>
  <c r="O39" i="1"/>
  <c r="N40" i="1"/>
  <c r="O40" i="1"/>
  <c r="N93" i="1"/>
</calcChain>
</file>

<file path=xl/sharedStrings.xml><?xml version="1.0" encoding="utf-8"?>
<sst xmlns="http://schemas.openxmlformats.org/spreadsheetml/2006/main" count="3503" uniqueCount="421">
  <si>
    <t>Date:</t>
  </si>
  <si>
    <t>Northern Ireland Agricultural Market Report</t>
  </si>
  <si>
    <t>A National Statistics publication</t>
  </si>
  <si>
    <t>1. FINISHED CATTLE (pence per kg deadweight)</t>
  </si>
  <si>
    <t>Average deadweight prices from meat plants for EU price reporting purposes.</t>
  </si>
  <si>
    <t>Week ending:</t>
  </si>
  <si>
    <t>Price</t>
  </si>
  <si>
    <t>% change from</t>
  </si>
  <si>
    <t>Steers</t>
  </si>
  <si>
    <t>No.</t>
  </si>
  <si>
    <t>Last week</t>
  </si>
  <si>
    <t>Last year</t>
  </si>
  <si>
    <t>Young Bulls</t>
  </si>
  <si>
    <t>U2</t>
  </si>
  <si>
    <t>U3</t>
  </si>
  <si>
    <t>U4</t>
  </si>
  <si>
    <t>R2</t>
  </si>
  <si>
    <t>R3</t>
  </si>
  <si>
    <t>R4</t>
  </si>
  <si>
    <t>O2</t>
  </si>
  <si>
    <t>O3</t>
  </si>
  <si>
    <t>O4</t>
  </si>
  <si>
    <t>All Grades</t>
  </si>
  <si>
    <t>Heifers</t>
  </si>
  <si>
    <t>Cows</t>
  </si>
  <si>
    <t>P2</t>
  </si>
  <si>
    <t>P3</t>
  </si>
  <si>
    <t>2. FINISHED CLEAN SHEEP (pence per kg deadweight)</t>
  </si>
  <si>
    <t>Average deadweight prices from both liveweight &amp; deadweight centres.</t>
  </si>
  <si>
    <t>Lambs</t>
  </si>
  <si>
    <t>-</t>
  </si>
  <si>
    <t>Hoggets</t>
  </si>
  <si>
    <t xml:space="preserve"> </t>
  </si>
  <si>
    <t>3. FINISHED CLEAN PIGS (pence per kg deadweight)</t>
  </si>
  <si>
    <t xml:space="preserve">  Estimated average deadweight prices.</t>
  </si>
  <si>
    <t>4. BROILER CHICKENS (pence per kg liveweight)</t>
  </si>
  <si>
    <t xml:space="preserve">5. HAY, STRAW &amp; SILAGE (£ per bale) </t>
  </si>
  <si>
    <t xml:space="preserve">Month:  </t>
  </si>
  <si>
    <t>Last month</t>
  </si>
  <si>
    <t>Hay (small square)</t>
  </si>
  <si>
    <t>Straw   (small square)</t>
  </si>
  <si>
    <t>Silage</t>
  </si>
  <si>
    <t xml:space="preserve">Straw  (large round)                 </t>
  </si>
  <si>
    <t>6. POTATOES (£ per tonne)</t>
  </si>
  <si>
    <t>Month:</t>
  </si>
  <si>
    <r>
      <t xml:space="preserve">  Average ex-farm producer prices, including potatoes sold </t>
    </r>
    <r>
      <rPr>
        <u/>
        <sz val="9"/>
        <color theme="1"/>
        <rFont val="Calibri"/>
        <family val="2"/>
        <scheme val="minor"/>
      </rPr>
      <t/>
    </r>
  </si>
  <si>
    <t>First earlies</t>
  </si>
  <si>
    <r>
      <t xml:space="preserve"> </t>
    </r>
    <r>
      <rPr>
        <u/>
        <sz val="9"/>
        <color theme="1"/>
        <rFont val="Calibri"/>
        <family val="2"/>
        <scheme val="minor"/>
      </rPr>
      <t xml:space="preserve"> under contrac</t>
    </r>
    <r>
      <rPr>
        <sz val="9"/>
        <color theme="1"/>
        <rFont val="Calibri"/>
        <family val="2"/>
        <scheme val="minor"/>
      </rPr>
      <t>t, from a survey of processors &amp; merchants.</t>
    </r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</si>
  <si>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</si>
  <si>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7. CEREALS (£ per tonne) </t>
  </si>
  <si>
    <t>Wheat</t>
  </si>
  <si>
    <t>Barley</t>
  </si>
  <si>
    <t>8. BREEDING AND STORE LIVESTOCK (£ per head)</t>
  </si>
  <si>
    <t xml:space="preserve">  Average producer prices from a panel of livestock marts.</t>
  </si>
  <si>
    <t xml:space="preserve">Price </t>
  </si>
  <si>
    <t xml:space="preserve">Av. </t>
  </si>
  <si>
    <t>Number</t>
  </si>
  <si>
    <t>Range</t>
  </si>
  <si>
    <t xml:space="preserve">STORE </t>
  </si>
  <si>
    <t>Steers:</t>
  </si>
  <si>
    <t>150-300 kg</t>
  </si>
  <si>
    <t>CATTLE</t>
  </si>
  <si>
    <t>300-400 kg</t>
  </si>
  <si>
    <t>400-500 kg</t>
  </si>
  <si>
    <t>Over 500 kg</t>
  </si>
  <si>
    <t>Heifers:</t>
  </si>
  <si>
    <t xml:space="preserve">SUCKLED </t>
  </si>
  <si>
    <t>Under 200 kg</t>
  </si>
  <si>
    <t>CALVES</t>
  </si>
  <si>
    <t>Over 200 kg</t>
  </si>
  <si>
    <t xml:space="preserve">BREEDING </t>
  </si>
  <si>
    <t>Dairy:</t>
  </si>
  <si>
    <t>Cows/heifers in milk</t>
  </si>
  <si>
    <t>Cows in calf</t>
  </si>
  <si>
    <t xml:space="preserve">Springing heifers </t>
  </si>
  <si>
    <t>Sucklers:</t>
  </si>
  <si>
    <t>Cows/heifers &amp; calf at foot</t>
  </si>
  <si>
    <t>OTHER</t>
  </si>
  <si>
    <t>Cull cows for slaughter</t>
  </si>
  <si>
    <t>Dropped calves for rearing</t>
  </si>
  <si>
    <t>Ewes/Hoggets:</t>
  </si>
  <si>
    <t>Blackface/Blackface cross</t>
  </si>
  <si>
    <t>SHEEP</t>
  </si>
  <si>
    <t>Other Breeds</t>
  </si>
  <si>
    <t>Ewe Lambs:</t>
  </si>
  <si>
    <t>Ewes/Hoggets</t>
  </si>
  <si>
    <t>with Lamb(s)</t>
  </si>
  <si>
    <t>at Foot:</t>
  </si>
  <si>
    <t xml:space="preserve">OTHER </t>
  </si>
  <si>
    <t>Cull Ewes:</t>
  </si>
  <si>
    <t>Cull rams</t>
  </si>
  <si>
    <t>Store lambs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</si>
  <si>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</si>
  <si>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</si>
  <si>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</si>
  <si>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Notes : </t>
  </si>
  <si>
    <t>All week numbers are based on a calendar year.</t>
  </si>
  <si>
    <t xml:space="preserve">Washing Sample </t>
  </si>
  <si>
    <t xml:space="preserve">Processing </t>
  </si>
  <si>
    <t xml:space="preserve">Merchant trade </t>
  </si>
  <si>
    <t xml:space="preserve">  Delivered price as quoted in AHDB NI Market Report.</t>
  </si>
  <si>
    <t>All graphs are based on average prices published in DAERA's weekly Agricultural Market Report.</t>
  </si>
  <si>
    <t>DEPARTMENT OF AGRICULTURE ENVIRONMENT AND RURAL AFFAIRS</t>
  </si>
  <si>
    <t>ECONOMICS AND EVALUATION BRANCH</t>
  </si>
  <si>
    <t xml:space="preserve">  Average liveweight producer prices from poultry slaughterers (All bird types).</t>
  </si>
  <si>
    <t xml:space="preserve"> Northern Ireland</t>
  </si>
  <si>
    <t>Agricultural Market Report</t>
  </si>
  <si>
    <t>A National Statistics Publication</t>
  </si>
  <si>
    <t>Enquiries to : Paul Keatley</t>
  </si>
  <si>
    <t>Telephone (028) 90524640</t>
  </si>
  <si>
    <t>Email aeb.econstats@daera-ni.gov.uk</t>
  </si>
  <si>
    <t>Twitter @ DAERAstats</t>
  </si>
  <si>
    <t>This report is also available Free of</t>
  </si>
  <si>
    <t>Charge on the Department's website -</t>
  </si>
  <si>
    <r>
      <t>www.daera-ni.gov.uk</t>
    </r>
    <r>
      <rPr>
        <sz val="11"/>
        <color theme="1"/>
        <rFont val="Calibri"/>
        <family val="2"/>
        <scheme val="minor"/>
      </rPr>
      <t/>
    </r>
  </si>
  <si>
    <t>If you have a hearing difficulty you can contact the</t>
  </si>
  <si>
    <t>Department via the textphone on (028) 90524420</t>
  </si>
  <si>
    <t xml:space="preserve"> National Statistics are produced to professional standards as set out in the National Statistics</t>
  </si>
  <si>
    <t xml:space="preserve"> Code of Practice. They undergo regular quality assurance reviews to ensure that they meet </t>
  </si>
  <si>
    <t xml:space="preserve"> customer needs. They are produced free from any political interference. You can find National</t>
  </si>
  <si>
    <t xml:space="preserve"> Statistics on the Internet - go to www.statistics.gov.uk</t>
  </si>
  <si>
    <t>( 2023 )</t>
  </si>
  <si>
    <t>@ Crown Copyright 2023</t>
  </si>
  <si>
    <t>© Crown Copyright 2023</t>
  </si>
  <si>
    <t>PRICE TRENDS 2022-2023</t>
  </si>
  <si>
    <t>Volume 86 Quarter 3</t>
  </si>
  <si>
    <t>18th July 2023</t>
  </si>
  <si>
    <t>Volume 86 Number 27</t>
  </si>
  <si>
    <t>300-1100</t>
  </si>
  <si>
    <t>410-1280</t>
  </si>
  <si>
    <t>535-1440</t>
  </si>
  <si>
    <t>890-2240</t>
  </si>
  <si>
    <t>400-2240</t>
  </si>
  <si>
    <t>535-1240</t>
  </si>
  <si>
    <t>390-1370</t>
  </si>
  <si>
    <t>920-1975</t>
  </si>
  <si>
    <t>200-610</t>
  </si>
  <si>
    <t>200-1410</t>
  </si>
  <si>
    <t>450-1200</t>
  </si>
  <si>
    <t>1280-2000</t>
  </si>
  <si>
    <t>780-2550</t>
  </si>
  <si>
    <t>900-2300</t>
  </si>
  <si>
    <t>1000-1500</t>
  </si>
  <si>
    <t>170-2234</t>
  </si>
  <si>
    <t>5-760</t>
  </si>
  <si>
    <t>74-105</t>
  </si>
  <si>
    <t>28-150</t>
  </si>
  <si>
    <t>9-182</t>
  </si>
  <si>
    <t>10-124</t>
  </si>
  <si>
    <t>70-96</t>
  </si>
  <si>
    <t>21st July 2023</t>
  </si>
  <si>
    <t>Volume 86 Number 28</t>
  </si>
  <si>
    <t>1st August 2023</t>
  </si>
  <si>
    <t>Volume 86 Number 29</t>
  </si>
  <si>
    <t>345-950</t>
  </si>
  <si>
    <t>355-1210</t>
  </si>
  <si>
    <t>640-1400</t>
  </si>
  <si>
    <t>885-2060</t>
  </si>
  <si>
    <t>380-820</t>
  </si>
  <si>
    <t>345-1100</t>
  </si>
  <si>
    <t>720-1320</t>
  </si>
  <si>
    <t>940-2115</t>
  </si>
  <si>
    <t>50-500</t>
  </si>
  <si>
    <t>320-1500</t>
  </si>
  <si>
    <t>300-1150</t>
  </si>
  <si>
    <t>1450-2250</t>
  </si>
  <si>
    <t>750-2550</t>
  </si>
  <si>
    <t>143-1975</t>
  </si>
  <si>
    <t>5-670</t>
  </si>
  <si>
    <t>93-130</t>
  </si>
  <si>
    <t>11-168</t>
  </si>
  <si>
    <t>19-184</t>
  </si>
  <si>
    <t>51-150</t>
  </si>
  <si>
    <t>60-78.5</t>
  </si>
  <si>
    <t>4th August 2023</t>
  </si>
  <si>
    <t>Volume 86 Number 30</t>
  </si>
  <si>
    <t>500-1010</t>
  </si>
  <si>
    <t>465-1200</t>
  </si>
  <si>
    <t>555-1330</t>
  </si>
  <si>
    <t>850-1915</t>
  </si>
  <si>
    <t>410-870</t>
  </si>
  <si>
    <t>505-1205</t>
  </si>
  <si>
    <t>535-1395</t>
  </si>
  <si>
    <t>905-2005</t>
  </si>
  <si>
    <t>160-730</t>
  </si>
  <si>
    <t>380-1280</t>
  </si>
  <si>
    <t>820-2340</t>
  </si>
  <si>
    <t>870-1280</t>
  </si>
  <si>
    <t>65-2795</t>
  </si>
  <si>
    <t>1-700</t>
  </si>
  <si>
    <t>95-118</t>
  </si>
  <si>
    <t>1-186</t>
  </si>
  <si>
    <t>10-228</t>
  </si>
  <si>
    <t>17-96</t>
  </si>
  <si>
    <t>14th August 2023</t>
  </si>
  <si>
    <t>Volume 86 Number 31</t>
  </si>
  <si>
    <t>485-1120</t>
  </si>
  <si>
    <t>600-1500</t>
  </si>
  <si>
    <t>770-2160</t>
  </si>
  <si>
    <t>350-880</t>
  </si>
  <si>
    <t>450-1090</t>
  </si>
  <si>
    <t>690-1445</t>
  </si>
  <si>
    <t>900-1790</t>
  </si>
  <si>
    <t>190-660</t>
  </si>
  <si>
    <t>200-2000</t>
  </si>
  <si>
    <t>260-505</t>
  </si>
  <si>
    <t>190-1270</t>
  </si>
  <si>
    <t>1050-1900</t>
  </si>
  <si>
    <t>700-2000</t>
  </si>
  <si>
    <t>76-1935</t>
  </si>
  <si>
    <t>1-900</t>
  </si>
  <si>
    <t>85-95</t>
  </si>
  <si>
    <t>125-380</t>
  </si>
  <si>
    <t>78-175</t>
  </si>
  <si>
    <t>1-184</t>
  </si>
  <si>
    <t>20-256</t>
  </si>
  <si>
    <t>35-95.5</t>
  </si>
  <si>
    <t>22nd August 2023</t>
  </si>
  <si>
    <t>Volume 86 Number 32</t>
  </si>
  <si>
    <t>320-920</t>
  </si>
  <si>
    <t>340-1150</t>
  </si>
  <si>
    <t>590-1480</t>
  </si>
  <si>
    <t>895-2025</t>
  </si>
  <si>
    <t>515-920</t>
  </si>
  <si>
    <t>415-1150</t>
  </si>
  <si>
    <t>680-1390</t>
  </si>
  <si>
    <t>820-1905</t>
  </si>
  <si>
    <t>430-1530</t>
  </si>
  <si>
    <t>420-1110</t>
  </si>
  <si>
    <t>760-3300</t>
  </si>
  <si>
    <t>45-2129</t>
  </si>
  <si>
    <t>10-710</t>
  </si>
  <si>
    <t>110-132</t>
  </si>
  <si>
    <t>50-230</t>
  </si>
  <si>
    <t>70-90</t>
  </si>
  <si>
    <t>84-130</t>
  </si>
  <si>
    <t>10-174</t>
  </si>
  <si>
    <t>5-204</t>
  </si>
  <si>
    <t>30-130</t>
  </si>
  <si>
    <t>34-93</t>
  </si>
  <si>
    <t>24th August 2023</t>
  </si>
  <si>
    <t>Volume 86 Number 33</t>
  </si>
  <si>
    <t>550-1150</t>
  </si>
  <si>
    <t>695-1390</t>
  </si>
  <si>
    <t>905-1935</t>
  </si>
  <si>
    <t>420-900</t>
  </si>
  <si>
    <t>565-1050</t>
  </si>
  <si>
    <t>740-1400</t>
  </si>
  <si>
    <t>940-1815</t>
  </si>
  <si>
    <t>260-1210</t>
  </si>
  <si>
    <t>290-1060</t>
  </si>
  <si>
    <t>1300-2000</t>
  </si>
  <si>
    <t>1200-1750</t>
  </si>
  <si>
    <t>1170-2000</t>
  </si>
  <si>
    <t>920-2200</t>
  </si>
  <si>
    <t>95-1861</t>
  </si>
  <si>
    <t>4-750</t>
  </si>
  <si>
    <t>70-275</t>
  </si>
  <si>
    <t>66-390</t>
  </si>
  <si>
    <t>70-215</t>
  </si>
  <si>
    <t>62-190</t>
  </si>
  <si>
    <t>10-158</t>
  </si>
  <si>
    <t>10-240</t>
  </si>
  <si>
    <t>5-111</t>
  </si>
  <si>
    <t>20-100</t>
  </si>
  <si>
    <t>1st September 2023</t>
  </si>
  <si>
    <t>Volume 86 Number 34</t>
  </si>
  <si>
    <t>480-910</t>
  </si>
  <si>
    <t>545-1150</t>
  </si>
  <si>
    <t>540-1540</t>
  </si>
  <si>
    <t>975-1995</t>
  </si>
  <si>
    <t>605-1140</t>
  </si>
  <si>
    <t>545-1500</t>
  </si>
  <si>
    <t>645-1935</t>
  </si>
  <si>
    <t>220-470</t>
  </si>
  <si>
    <t>280-1470</t>
  </si>
  <si>
    <t>250-400</t>
  </si>
  <si>
    <t>400-1130</t>
  </si>
  <si>
    <t>900-2800</t>
  </si>
  <si>
    <t>1500-2050</t>
  </si>
  <si>
    <t>106-1970</t>
  </si>
  <si>
    <t>10-640</t>
  </si>
  <si>
    <t>80-300</t>
  </si>
  <si>
    <t>62-255</t>
  </si>
  <si>
    <t>45-142</t>
  </si>
  <si>
    <t>1-260</t>
  </si>
  <si>
    <t>30-108</t>
  </si>
  <si>
    <t>20-126</t>
  </si>
  <si>
    <t>Policy, Economics and Statistics Division</t>
  </si>
  <si>
    <t>Clare House</t>
  </si>
  <si>
    <t>303 Airport Road West</t>
  </si>
  <si>
    <t>Belfast</t>
  </si>
  <si>
    <t>BT3 9ED</t>
  </si>
  <si>
    <t>8th September 2023</t>
  </si>
  <si>
    <t>Volume 86 Number 35</t>
  </si>
  <si>
    <t>210-920</t>
  </si>
  <si>
    <t>345-1190</t>
  </si>
  <si>
    <t>600-1570</t>
  </si>
  <si>
    <t>935-2170</t>
  </si>
  <si>
    <t>470-970</t>
  </si>
  <si>
    <t>535-1220</t>
  </si>
  <si>
    <t>770-1440</t>
  </si>
  <si>
    <t>775-2170</t>
  </si>
  <si>
    <t>130-650</t>
  </si>
  <si>
    <t>235-1530</t>
  </si>
  <si>
    <t>340-540</t>
  </si>
  <si>
    <t>400-1295</t>
  </si>
  <si>
    <t>720-2500</t>
  </si>
  <si>
    <t>900-2420</t>
  </si>
  <si>
    <t>140-2047</t>
  </si>
  <si>
    <t>10-780</t>
  </si>
  <si>
    <t>110-195</t>
  </si>
  <si>
    <t>44-245</t>
  </si>
  <si>
    <t>80-240</t>
  </si>
  <si>
    <t>55-148</t>
  </si>
  <si>
    <t>5-170</t>
  </si>
  <si>
    <t>1-192</t>
  </si>
  <si>
    <t>30-142</t>
  </si>
  <si>
    <t>5-134</t>
  </si>
  <si>
    <t>Volume 86 Number 36</t>
  </si>
  <si>
    <t>480-930</t>
  </si>
  <si>
    <t>380-1190</t>
  </si>
  <si>
    <t>660-1600</t>
  </si>
  <si>
    <t>970-2160</t>
  </si>
  <si>
    <t>310-940</t>
  </si>
  <si>
    <t>540-1270</t>
  </si>
  <si>
    <t>565-1430</t>
  </si>
  <si>
    <t>900-1880</t>
  </si>
  <si>
    <t>190-690</t>
  </si>
  <si>
    <t>400-1510</t>
  </si>
  <si>
    <t>320-1390</t>
  </si>
  <si>
    <t>1300-2800</t>
  </si>
  <si>
    <t>480-2750</t>
  </si>
  <si>
    <t>750-1650</t>
  </si>
  <si>
    <t>30-1816</t>
  </si>
  <si>
    <t>10-650</t>
  </si>
  <si>
    <t>50-370</t>
  </si>
  <si>
    <t>62-258</t>
  </si>
  <si>
    <t>67-180</t>
  </si>
  <si>
    <t>50-170</t>
  </si>
  <si>
    <t>7-148</t>
  </si>
  <si>
    <t>10-196</t>
  </si>
  <si>
    <t>60-168</t>
  </si>
  <si>
    <t>11-120</t>
  </si>
  <si>
    <t>21st September 2023</t>
  </si>
  <si>
    <t>Volume 86 Number 37</t>
  </si>
  <si>
    <t>500-980</t>
  </si>
  <si>
    <t>330-1310</t>
  </si>
  <si>
    <t>630-1600</t>
  </si>
  <si>
    <t>800-2275</t>
  </si>
  <si>
    <t>380-960</t>
  </si>
  <si>
    <t>495-1290</t>
  </si>
  <si>
    <t>560-1480</t>
  </si>
  <si>
    <t>795-2020</t>
  </si>
  <si>
    <t>250-690</t>
  </si>
  <si>
    <t>460-1490</t>
  </si>
  <si>
    <t>430-615</t>
  </si>
  <si>
    <t>320-1480</t>
  </si>
  <si>
    <t>800-2120</t>
  </si>
  <si>
    <t>980-2300</t>
  </si>
  <si>
    <t>95-2116</t>
  </si>
  <si>
    <t>10-860</t>
  </si>
  <si>
    <t>48-228</t>
  </si>
  <si>
    <t>105-208</t>
  </si>
  <si>
    <t>80-118</t>
  </si>
  <si>
    <t>20-148</t>
  </si>
  <si>
    <t>5-172</t>
  </si>
  <si>
    <t>90-110</t>
  </si>
  <si>
    <t>26-120</t>
  </si>
  <si>
    <t>29th September 2023</t>
  </si>
  <si>
    <t>Volume 86 Number 38</t>
  </si>
  <si>
    <t>440-990</t>
  </si>
  <si>
    <t>440-1400</t>
  </si>
  <si>
    <t>650-1600</t>
  </si>
  <si>
    <t>800-2220</t>
  </si>
  <si>
    <t>490-980</t>
  </si>
  <si>
    <t>575-1240</t>
  </si>
  <si>
    <t>590-1500</t>
  </si>
  <si>
    <t>445-1995</t>
  </si>
  <si>
    <t>450-780</t>
  </si>
  <si>
    <t>200-1430</t>
  </si>
  <si>
    <t>150-700</t>
  </si>
  <si>
    <t>340-1380</t>
  </si>
  <si>
    <t>620-2300</t>
  </si>
  <si>
    <t>1300-2200</t>
  </si>
  <si>
    <t>1000-2400</t>
  </si>
  <si>
    <t>900-2120</t>
  </si>
  <si>
    <t>88-1984</t>
  </si>
  <si>
    <t>2-820</t>
  </si>
  <si>
    <t>45-200</t>
  </si>
  <si>
    <t>50-205</t>
  </si>
  <si>
    <t>53-116</t>
  </si>
  <si>
    <t>60-128</t>
  </si>
  <si>
    <t>5-112</t>
  </si>
  <si>
    <t>30-140</t>
  </si>
  <si>
    <t>10-120</t>
  </si>
  <si>
    <t>5th October 2023</t>
  </si>
  <si>
    <t>Volume 86 Number 39</t>
  </si>
  <si>
    <t>460-1305</t>
  </si>
  <si>
    <t>520-1640</t>
  </si>
  <si>
    <t>890-2250</t>
  </si>
  <si>
    <t>355-1000</t>
  </si>
  <si>
    <t>480-1280</t>
  </si>
  <si>
    <t>495-1560</t>
  </si>
  <si>
    <t>825-2235</t>
  </si>
  <si>
    <t>250-750</t>
  </si>
  <si>
    <t>250-1900</t>
  </si>
  <si>
    <t>420-600</t>
  </si>
  <si>
    <t>270-4000</t>
  </si>
  <si>
    <t>900-2200</t>
  </si>
  <si>
    <t>900-2620</t>
  </si>
  <si>
    <t>45-2048</t>
  </si>
  <si>
    <t>5-680</t>
  </si>
  <si>
    <t>28-198</t>
  </si>
  <si>
    <t>50-220</t>
  </si>
  <si>
    <t>51-140</t>
  </si>
  <si>
    <t>51-132</t>
  </si>
  <si>
    <t>3-160</t>
  </si>
  <si>
    <t>1-172</t>
  </si>
  <si>
    <t>5-130</t>
  </si>
  <si>
    <t>7-118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</si>
</sst>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 mmm\ yy"/>
    <numFmt numFmtId="165" formatCode="\+0.0%;\-0.0%"/>
    <numFmt numFmtId="166" formatCode="mmm\ yy"/>
    <numFmt numFmtId="167" formatCode="General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.5"/>
      <color indexed="12"/>
      <name val="Arial"/>
      <family val="2"/>
    </font>
    <font>
      <sz val="9.5"/>
      <name val="Arial"/>
      <family val="2"/>
    </font>
    <font>
      <sz val="10"/>
      <name val="MS Sans Serif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9.5"/>
      <color indexed="12"/>
      <name val="Arial"/>
      <family val="2"/>
    </font>
    <font>
      <b/>
      <sz val="10"/>
      <name val="Arial"/>
      <family val="2"/>
    </font>
    <font>
      <u/>
      <sz val="9"/>
      <color theme="1"/>
      <name val="Calibri"/>
      <family val="2"/>
      <scheme val="minor"/>
    </font>
    <font>
      <b/>
      <sz val="22"/>
      <name val="Arial"/>
      <family val="2"/>
    </font>
    <font>
      <sz val="14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sz val="36"/>
      <name val="Algerian"/>
      <family val="5"/>
    </font>
    <font>
      <b/>
      <sz val="10"/>
      <name val="MS Sans Serif"/>
      <family val="2"/>
    </font>
    <font>
      <sz val="10"/>
      <name val="Courier"/>
      <family val="3"/>
    </font>
    <font>
      <b/>
      <sz val="11"/>
      <name val="Arial"/>
      <family val="2"/>
    </font>
    <font>
      <b/>
      <sz val="11"/>
      <name val="Courier"/>
      <family val="3"/>
    </font>
    <font>
      <sz val="4"/>
      <name val="MS Sans Serif"/>
      <family val="2"/>
    </font>
    <font>
      <b/>
      <sz val="11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0.55"/>
      <color theme="1"/>
      <name val="Calibri"/>
      <family val="2"/>
      <scheme val="minor"/>
    </font>
    <font>
      <sz val="10.5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24"/>
      <color theme="1"/>
      <name val="Times New Roman"/>
      <family val="1"/>
    </font>
    <font>
      <b/>
      <sz val="18"/>
      <color theme="1"/>
      <name val="Times New Roman"/>
      <family val="1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4" fillId="0" borderId="2"/>
    <xf numFmtId="0" fontId="7" fillId="0" borderId="0"/>
    <xf numFmtId="0" fontId="11" fillId="0" borderId="0"/>
    <xf numFmtId="0" fontId="7" fillId="0" borderId="0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9" fontId="11" fillId="0" borderId="0" applyFont="0" applyFill="0" applyBorder="0" applyAlignment="0" applyProtection="0"/>
    <xf numFmtId="0" fontId="7" fillId="0" borderId="0"/>
    <xf numFmtId="167" fontId="19" fillId="0" borderId="0"/>
    <xf numFmtId="0" fontId="7" fillId="0" borderId="0"/>
    <xf numFmtId="167" fontId="7" fillId="0" borderId="0"/>
    <xf numFmtId="167" fontId="7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5" fillId="0" borderId="0" xfId="2" applyNumberFormat="1" applyFont="1" applyBorder="1" applyAlignment="1">
      <alignment horizontal="center"/>
    </xf>
    <xf numFmtId="2" fontId="5" fillId="0" borderId="0" xfId="2" applyNumberFormat="1" applyFont="1" applyBorder="1" applyAlignment="1">
      <alignment horizontal="center"/>
    </xf>
    <xf numFmtId="165" fontId="6" fillId="0" borderId="0" xfId="1" applyNumberFormat="1" applyFont="1" applyAlignment="1" applyProtection="1">
      <alignment horizontal="center"/>
    </xf>
    <xf numFmtId="165" fontId="8" fillId="0" borderId="0" xfId="3" applyNumberFormat="1" applyFont="1" applyAlignment="1">
      <alignment horizontal="center"/>
    </xf>
    <xf numFmtId="165" fontId="6" fillId="0" borderId="0" xfId="1" applyNumberFormat="1" applyFont="1" applyBorder="1" applyAlignment="1" applyProtection="1">
      <alignment horizontal="center"/>
    </xf>
    <xf numFmtId="3" fontId="5" fillId="0" borderId="0" xfId="2" applyNumberFormat="1" applyFont="1" applyBorder="1" applyAlignment="1">
      <alignment horizontal="center"/>
    </xf>
    <xf numFmtId="0" fontId="0" fillId="0" borderId="1" xfId="0" applyBorder="1"/>
    <xf numFmtId="165" fontId="8" fillId="0" borderId="1" xfId="3" applyNumberFormat="1" applyFont="1" applyBorder="1" applyAlignment="1">
      <alignment horizontal="center"/>
    </xf>
    <xf numFmtId="165" fontId="6" fillId="0" borderId="1" xfId="1" applyNumberFormat="1" applyFont="1" applyBorder="1" applyAlignment="1" applyProtection="1">
      <alignment horizontal="center"/>
    </xf>
    <xf numFmtId="2" fontId="5" fillId="0" borderId="3" xfId="2" applyNumberFormat="1" applyFont="1" applyBorder="1" applyAlignment="1">
      <alignment horizontal="center"/>
    </xf>
    <xf numFmtId="0" fontId="9" fillId="0" borderId="0" xfId="3" applyFont="1"/>
    <xf numFmtId="0" fontId="9" fillId="0" borderId="0" xfId="3" applyFont="1" applyProtection="1">
      <protection locked="0"/>
    </xf>
    <xf numFmtId="0" fontId="10" fillId="0" borderId="0" xfId="3" applyFont="1"/>
    <xf numFmtId="0" fontId="9" fillId="0" borderId="1" xfId="3" applyFont="1" applyBorder="1" applyProtection="1">
      <protection locked="0"/>
    </xf>
    <xf numFmtId="0" fontId="9" fillId="0" borderId="1" xfId="3" applyFont="1" applyBorder="1"/>
    <xf numFmtId="0" fontId="10" fillId="0" borderId="1" xfId="3" applyFont="1" applyBorder="1"/>
    <xf numFmtId="2" fontId="5" fillId="0" borderId="1" xfId="2" applyNumberFormat="1" applyFont="1" applyBorder="1" applyAlignment="1">
      <alignment horizontal="center"/>
    </xf>
    <xf numFmtId="165" fontId="6" fillId="0" borderId="3" xfId="3" applyNumberFormat="1" applyFont="1" applyBorder="1" applyAlignment="1">
      <alignment horizontal="center"/>
    </xf>
    <xf numFmtId="0" fontId="2" fillId="0" borderId="3" xfId="0" applyFont="1" applyBorder="1"/>
    <xf numFmtId="0" fontId="0" fillId="0" borderId="3" xfId="0" applyBorder="1"/>
    <xf numFmtId="2" fontId="5" fillId="0" borderId="0" xfId="3" applyNumberFormat="1" applyFont="1" applyAlignment="1">
      <alignment horizontal="center"/>
    </xf>
    <xf numFmtId="165" fontId="8" fillId="0" borderId="3" xfId="3" applyNumberFormat="1" applyFont="1" applyBorder="1" applyAlignment="1">
      <alignment horizontal="center"/>
    </xf>
    <xf numFmtId="2" fontId="5" fillId="0" borderId="0" xfId="4" applyNumberFormat="1" applyFont="1" applyAlignment="1">
      <alignment horizontal="center"/>
    </xf>
    <xf numFmtId="2" fontId="5" fillId="2" borderId="0" xfId="4" applyNumberFormat="1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2" fontId="5" fillId="3" borderId="0" xfId="3" applyNumberFormat="1" applyFont="1" applyFill="1" applyAlignment="1" applyProtection="1">
      <alignment horizontal="center"/>
      <protection locked="0"/>
    </xf>
    <xf numFmtId="2" fontId="5" fillId="0" borderId="1" xfId="3" applyNumberFormat="1" applyFont="1" applyBorder="1" applyAlignment="1">
      <alignment horizontal="center"/>
    </xf>
    <xf numFmtId="2" fontId="5" fillId="3" borderId="1" xfId="3" applyNumberFormat="1" applyFont="1" applyFill="1" applyBorder="1" applyAlignment="1" applyProtection="1">
      <alignment horizontal="center"/>
      <protection locked="0"/>
    </xf>
    <xf numFmtId="1" fontId="5" fillId="0" borderId="0" xfId="3" applyNumberFormat="1" applyFont="1" applyAlignment="1">
      <alignment horizontal="center"/>
    </xf>
    <xf numFmtId="165" fontId="6" fillId="0" borderId="0" xfId="5" applyNumberFormat="1" applyFont="1" applyAlignment="1">
      <alignment horizontal="center"/>
    </xf>
    <xf numFmtId="0" fontId="6" fillId="0" borderId="0" xfId="5" applyFont="1" applyAlignment="1">
      <alignment horizontal="center"/>
    </xf>
    <xf numFmtId="3" fontId="5" fillId="0" borderId="1" xfId="5" applyNumberFormat="1" applyFont="1" applyBorder="1" applyAlignment="1">
      <alignment horizontal="center"/>
    </xf>
    <xf numFmtId="0" fontId="6" fillId="0" borderId="1" xfId="5" applyFont="1" applyBorder="1" applyAlignment="1">
      <alignment horizontal="center"/>
    </xf>
    <xf numFmtId="0" fontId="8" fillId="0" borderId="0" xfId="3" applyFont="1"/>
    <xf numFmtId="165" fontId="6" fillId="0" borderId="1" xfId="5" applyNumberFormat="1" applyFont="1" applyBorder="1" applyAlignment="1">
      <alignment horizontal="center"/>
    </xf>
    <xf numFmtId="4" fontId="5" fillId="0" borderId="0" xfId="3" applyNumberFormat="1" applyFont="1" applyAlignment="1" applyProtection="1">
      <alignment horizontal="center"/>
      <protection locked="0"/>
    </xf>
    <xf numFmtId="4" fontId="5" fillId="0" borderId="1" xfId="3" applyNumberFormat="1" applyFont="1" applyBorder="1" applyAlignment="1" applyProtection="1">
      <alignment horizontal="center"/>
      <protection locked="0"/>
    </xf>
    <xf numFmtId="0" fontId="13" fillId="0" borderId="0" xfId="12" applyFont="1" applyAlignment="1">
      <alignment horizontal="centerContinuous"/>
    </xf>
    <xf numFmtId="0" fontId="7" fillId="0" borderId="0" xfId="12" applyAlignment="1">
      <alignment horizontal="centerContinuous"/>
    </xf>
    <xf numFmtId="0" fontId="4" fillId="0" borderId="0" xfId="12" applyFont="1" applyAlignment="1">
      <alignment horizontal="centerContinuous"/>
    </xf>
    <xf numFmtId="0" fontId="14" fillId="0" borderId="0" xfId="12" applyFont="1" applyAlignment="1">
      <alignment horizontal="centerContinuous"/>
    </xf>
    <xf numFmtId="0" fontId="7" fillId="0" borderId="0" xfId="12"/>
    <xf numFmtId="0" fontId="15" fillId="0" borderId="0" xfId="12" applyFont="1"/>
    <xf numFmtId="0" fontId="16" fillId="0" borderId="0" xfId="12" applyFont="1" applyAlignment="1">
      <alignment horizontal="centerContinuous"/>
    </xf>
    <xf numFmtId="0" fontId="17" fillId="0" borderId="0" xfId="12" applyFont="1" applyAlignment="1">
      <alignment horizontal="centerContinuous"/>
    </xf>
    <xf numFmtId="0" fontId="16" fillId="0" borderId="0" xfId="12" applyFont="1" applyAlignment="1">
      <alignment horizontal="left"/>
    </xf>
    <xf numFmtId="0" fontId="7" fillId="0" borderId="0" xfId="12" applyAlignment="1">
      <alignment horizontal="left"/>
    </xf>
    <xf numFmtId="0" fontId="18" fillId="0" borderId="4" xfId="12" applyFont="1" applyBorder="1" applyAlignment="1">
      <alignment horizontal="left"/>
    </xf>
    <xf numFmtId="0" fontId="16" fillId="0" borderId="5" xfId="12" applyFont="1" applyBorder="1" applyAlignment="1">
      <alignment horizontal="left"/>
    </xf>
    <xf numFmtId="0" fontId="18" fillId="0" borderId="5" xfId="12" applyFont="1" applyBorder="1" applyAlignment="1">
      <alignment horizontal="left"/>
    </xf>
    <xf numFmtId="0" fontId="16" fillId="0" borderId="6" xfId="12" applyFont="1" applyBorder="1" applyAlignment="1">
      <alignment horizontal="left"/>
    </xf>
    <xf numFmtId="167" fontId="19" fillId="0" borderId="0" xfId="13"/>
    <xf numFmtId="167" fontId="19" fillId="4" borderId="0" xfId="13" applyFill="1"/>
    <xf numFmtId="167" fontId="11" fillId="0" borderId="0" xfId="13" applyFont="1"/>
    <xf numFmtId="0" fontId="20" fillId="0" borderId="0" xfId="12" applyFont="1" applyAlignment="1">
      <alignment horizontal="centerContinuous"/>
    </xf>
    <xf numFmtId="0" fontId="20" fillId="0" borderId="0" xfId="12" applyFont="1"/>
    <xf numFmtId="167" fontId="20" fillId="0" borderId="0" xfId="13" applyFont="1"/>
    <xf numFmtId="167" fontId="21" fillId="0" borderId="0" xfId="13" applyFont="1"/>
    <xf numFmtId="167" fontId="4" fillId="0" borderId="0" xfId="13" applyFont="1"/>
    <xf numFmtId="167" fontId="4" fillId="0" borderId="0" xfId="13" applyFont="1" applyProtection="1">
      <protection locked="0"/>
    </xf>
    <xf numFmtId="0" fontId="7" fillId="0" borderId="0" xfId="14"/>
    <xf numFmtId="0" fontId="18" fillId="0" borderId="4" xfId="14" applyFont="1" applyBorder="1" applyAlignment="1">
      <alignment horizontal="left" vertical="center"/>
    </xf>
    <xf numFmtId="0" fontId="16" fillId="0" borderId="5" xfId="14" applyFont="1" applyBorder="1" applyAlignment="1">
      <alignment horizontal="left" vertical="center"/>
    </xf>
    <xf numFmtId="0" fontId="18" fillId="0" borderId="5" xfId="14" applyFont="1" applyBorder="1" applyAlignment="1">
      <alignment horizontal="left" vertical="center"/>
    </xf>
    <xf numFmtId="0" fontId="16" fillId="0" borderId="6" xfId="14" applyFont="1" applyBorder="1" applyAlignment="1">
      <alignment horizontal="left" vertical="center"/>
    </xf>
    <xf numFmtId="0" fontId="18" fillId="0" borderId="0" xfId="14" applyFont="1" applyAlignment="1">
      <alignment horizontal="left" vertical="center"/>
    </xf>
    <xf numFmtId="0" fontId="16" fillId="0" borderId="0" xfId="14" applyFont="1" applyAlignment="1">
      <alignment horizontal="left" vertical="center"/>
    </xf>
    <xf numFmtId="167" fontId="7" fillId="0" borderId="0" xfId="15"/>
    <xf numFmtId="167" fontId="7" fillId="4" borderId="0" xfId="15" applyFill="1"/>
    <xf numFmtId="167" fontId="7" fillId="5" borderId="0" xfId="15" applyFill="1"/>
    <xf numFmtId="1" fontId="22" fillId="0" borderId="0" xfId="16" applyNumberFormat="1" applyFont="1" applyAlignment="1">
      <alignment horizontal="right"/>
    </xf>
    <xf numFmtId="167" fontId="7" fillId="0" borderId="0" xfId="15" applyAlignment="1">
      <alignment horizontal="center"/>
    </xf>
    <xf numFmtId="0" fontId="18" fillId="0" borderId="0" xfId="14" applyFont="1" applyAlignment="1">
      <alignment vertical="center"/>
    </xf>
    <xf numFmtId="0" fontId="23" fillId="0" borderId="0" xfId="14" applyFont="1" applyAlignment="1">
      <alignment horizontal="left" vertical="center"/>
    </xf>
    <xf numFmtId="167" fontId="7" fillId="0" borderId="0" xfId="15" applyAlignment="1">
      <alignment vertical="center"/>
    </xf>
    <xf numFmtId="0" fontId="7" fillId="0" borderId="0" xfId="14" applyAlignment="1">
      <alignment vertical="center"/>
    </xf>
    <xf numFmtId="0" fontId="24" fillId="0" borderId="0" xfId="14" applyFont="1" applyAlignment="1">
      <alignment horizontal="left"/>
    </xf>
    <xf numFmtId="0" fontId="4" fillId="0" borderId="0" xfId="14" applyFont="1"/>
    <xf numFmtId="167" fontId="4" fillId="0" borderId="0" xfId="15" applyFont="1"/>
    <xf numFmtId="0" fontId="4" fillId="0" borderId="0" xfId="14" applyFont="1" applyAlignment="1">
      <alignment horizontal="left"/>
    </xf>
    <xf numFmtId="167" fontId="16" fillId="0" borderId="0" xfId="15" applyFont="1"/>
    <xf numFmtId="0" fontId="25" fillId="0" borderId="0" xfId="14" applyFont="1" applyAlignment="1">
      <alignment horizontal="left"/>
    </xf>
    <xf numFmtId="0" fontId="25" fillId="0" borderId="0" xfId="14" applyFont="1"/>
    <xf numFmtId="0" fontId="25" fillId="0" borderId="0" xfId="14" applyFont="1" applyAlignment="1">
      <alignment horizontal="centerContinuous"/>
    </xf>
    <xf numFmtId="167" fontId="25" fillId="0" borderId="0" xfId="15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164" fontId="28" fillId="0" borderId="0" xfId="0" applyNumberFormat="1" applyFont="1"/>
    <xf numFmtId="0" fontId="29" fillId="0" borderId="0" xfId="0" applyFont="1"/>
    <xf numFmtId="0" fontId="28" fillId="0" borderId="1" xfId="0" applyFont="1" applyBorder="1"/>
    <xf numFmtId="0" fontId="28" fillId="0" borderId="1" xfId="0" applyFont="1" applyBorder="1" applyAlignment="1">
      <alignment horizontal="center"/>
    </xf>
    <xf numFmtId="164" fontId="28" fillId="0" borderId="1" xfId="0" applyNumberFormat="1" applyFont="1" applyBorder="1"/>
    <xf numFmtId="0" fontId="28" fillId="0" borderId="3" xfId="0" applyFont="1" applyBorder="1"/>
    <xf numFmtId="164" fontId="28" fillId="0" borderId="3" xfId="0" applyNumberFormat="1" applyFont="1" applyBorder="1"/>
    <xf numFmtId="166" fontId="28" fillId="0" borderId="0" xfId="0" applyNumberFormat="1" applyFont="1" applyAlignment="1" applyProtection="1">
      <alignment horizontal="center"/>
      <protection locked="0"/>
    </xf>
    <xf numFmtId="166" fontId="28" fillId="0" borderId="0" xfId="0" applyNumberFormat="1" applyFont="1" applyAlignment="1">
      <alignment horizontal="center"/>
    </xf>
    <xf numFmtId="164" fontId="28" fillId="0" borderId="0" xfId="0" applyNumberFormat="1" applyFont="1" applyAlignment="1">
      <alignment horizontal="center"/>
    </xf>
    <xf numFmtId="3" fontId="5" fillId="0" borderId="0" xfId="3" applyNumberFormat="1" applyFont="1" applyAlignment="1">
      <alignment horizontal="center"/>
    </xf>
    <xf numFmtId="4" fontId="5" fillId="0" borderId="0" xfId="3" applyNumberFormat="1" applyFont="1" applyAlignment="1">
      <alignment horizontal="center"/>
    </xf>
    <xf numFmtId="4" fontId="5" fillId="0" borderId="0" xfId="5" applyNumberFormat="1" applyFont="1" applyAlignment="1">
      <alignment horizontal="center"/>
    </xf>
    <xf numFmtId="0" fontId="20" fillId="0" borderId="0" xfId="12" applyFont="1" applyAlignment="1">
      <alignment horizontal="left"/>
    </xf>
    <xf numFmtId="2" fontId="5" fillId="0" borderId="0" xfId="0" applyNumberFormat="1" applyFont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9" fillId="0" borderId="8" xfId="0" applyNumberFormat="1" applyFont="1" applyBorder="1"/>
    <xf numFmtId="0" fontId="9" fillId="0" borderId="0" xfId="0" applyFont="1"/>
    <xf numFmtId="0" fontId="9" fillId="0" borderId="8" xfId="0" applyFont="1" applyBorder="1"/>
    <xf numFmtId="2" fontId="5" fillId="0" borderId="8" xfId="0" applyNumberFormat="1" applyFont="1" applyBorder="1" applyAlignment="1">
      <alignment horizontal="center"/>
    </xf>
    <xf numFmtId="3" fontId="5" fillId="0" borderId="8" xfId="5" applyNumberFormat="1" applyFont="1" applyBorder="1" applyAlignment="1">
      <alignment horizontal="center"/>
    </xf>
    <xf numFmtId="4" fontId="5" fillId="0" borderId="8" xfId="3" applyNumberFormat="1" applyFont="1" applyBorder="1" applyAlignment="1">
      <alignment horizontal="center"/>
    </xf>
    <xf numFmtId="2" fontId="5" fillId="0" borderId="7" xfId="3" applyNumberFormat="1" applyFont="1" applyBorder="1" applyAlignment="1">
      <alignment horizontal="center"/>
    </xf>
    <xf numFmtId="3" fontId="5" fillId="0" borderId="8" xfId="3" applyNumberFormat="1" applyFont="1" applyBorder="1" applyAlignment="1">
      <alignment horizontal="center"/>
    </xf>
    <xf numFmtId="0" fontId="5" fillId="0" borderId="8" xfId="3" applyFont="1" applyBorder="1" applyAlignment="1">
      <alignment horizontal="center"/>
    </xf>
    <xf numFmtId="1" fontId="5" fillId="0" borderId="8" xfId="3" applyNumberFormat="1" applyFont="1" applyBorder="1" applyAlignment="1">
      <alignment horizontal="center"/>
    </xf>
    <xf numFmtId="3" fontId="5" fillId="0" borderId="7" xfId="2" applyNumberFormat="1" applyFont="1" applyBorder="1" applyAlignment="1">
      <alignment horizontal="center"/>
    </xf>
    <xf numFmtId="1" fontId="9" fillId="0" borderId="8" xfId="3" applyNumberFormat="1" applyFont="1" applyBorder="1"/>
    <xf numFmtId="1" fontId="5" fillId="0" borderId="7" xfId="2" applyNumberFormat="1" applyFont="1" applyBorder="1" applyAlignment="1">
      <alignment horizontal="center"/>
    </xf>
    <xf numFmtId="0" fontId="9" fillId="0" borderId="8" xfId="3" applyFont="1" applyBorder="1"/>
    <xf numFmtId="1" fontId="5" fillId="0" borderId="8" xfId="2" applyNumberFormat="1" applyFont="1" applyBorder="1" applyAlignment="1">
      <alignment horizontal="center"/>
    </xf>
    <xf numFmtId="3" fontId="5" fillId="0" borderId="7" xfId="3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4" fontId="7" fillId="0" borderId="0" xfId="14" applyNumberFormat="1"/>
    <xf numFmtId="15" fontId="26" fillId="0" borderId="0" xfId="0" applyNumberFormat="1" applyFont="1"/>
    <xf numFmtId="0" fontId="3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2" fillId="0" borderId="0" xfId="17" applyAlignment="1" applyProtection="1"/>
    <xf numFmtId="0" fontId="2" fillId="0" borderId="0" xfId="0" quotePrefix="1" applyFont="1"/>
    <xf numFmtId="0" fontId="0" fillId="0" borderId="7" xfId="0" applyBorder="1"/>
    <xf numFmtId="165" fontId="6" fillId="0" borderId="7" xfId="1" applyNumberFormat="1" applyFont="1" applyBorder="1" applyAlignment="1" applyProtection="1">
      <alignment horizontal="center"/>
    </xf>
    <xf numFmtId="0" fontId="2" fillId="0" borderId="8" xfId="0" applyFont="1" applyBorder="1"/>
    <xf numFmtId="2" fontId="9" fillId="0" borderId="8" xfId="3" applyNumberFormat="1" applyFont="1" applyBorder="1"/>
    <xf numFmtId="0" fontId="10" fillId="0" borderId="8" xfId="3" applyFont="1" applyBorder="1"/>
    <xf numFmtId="0" fontId="28" fillId="0" borderId="8" xfId="0" applyFont="1" applyBorder="1"/>
    <xf numFmtId="0" fontId="28" fillId="0" borderId="8" xfId="0" applyFont="1" applyBorder="1" applyAlignment="1">
      <alignment horizontal="center"/>
    </xf>
    <xf numFmtId="164" fontId="28" fillId="0" borderId="8" xfId="0" applyNumberFormat="1" applyFont="1" applyBorder="1"/>
    <xf numFmtId="0" fontId="0" fillId="0" borderId="8" xfId="0" applyBorder="1"/>
    <xf numFmtId="165" fontId="8" fillId="0" borderId="8" xfId="3" applyNumberFormat="1" applyFont="1" applyBorder="1" applyAlignment="1">
      <alignment horizontal="center"/>
    </xf>
    <xf numFmtId="165" fontId="6" fillId="0" borderId="8" xfId="1" applyNumberFormat="1" applyFont="1" applyBorder="1" applyAlignment="1" applyProtection="1">
      <alignment horizontal="center"/>
    </xf>
    <xf numFmtId="0" fontId="9" fillId="0" borderId="8" xfId="3" applyFont="1" applyBorder="1" applyProtection="1">
      <protection locked="0"/>
    </xf>
    <xf numFmtId="165" fontId="6" fillId="0" borderId="7" xfId="3" applyNumberFormat="1" applyFont="1" applyBorder="1" applyAlignment="1">
      <alignment horizontal="center"/>
    </xf>
    <xf numFmtId="0" fontId="2" fillId="0" borderId="7" xfId="0" applyFont="1" applyBorder="1"/>
    <xf numFmtId="0" fontId="28" fillId="0" borderId="7" xfId="0" applyFont="1" applyBorder="1"/>
    <xf numFmtId="164" fontId="28" fillId="0" borderId="7" xfId="0" applyNumberFormat="1" applyFont="1" applyBorder="1"/>
    <xf numFmtId="165" fontId="8" fillId="0" borderId="7" xfId="3" applyNumberFormat="1" applyFont="1" applyBorder="1" applyAlignment="1">
      <alignment horizontal="center"/>
    </xf>
    <xf numFmtId="2" fontId="5" fillId="0" borderId="8" xfId="3" applyNumberFormat="1" applyFont="1" applyBorder="1" applyAlignment="1">
      <alignment horizontal="center"/>
    </xf>
    <xf numFmtId="2" fontId="5" fillId="3" borderId="8" xfId="3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/>
    </xf>
    <xf numFmtId="0" fontId="6" fillId="0" borderId="8" xfId="5" applyFont="1" applyBorder="1" applyAlignment="1">
      <alignment horizontal="center"/>
    </xf>
    <xf numFmtId="4" fontId="5" fillId="0" borderId="8" xfId="3" applyNumberFormat="1" applyFont="1" applyBorder="1" applyAlignment="1" applyProtection="1">
      <alignment horizontal="center"/>
      <protection locked="0"/>
    </xf>
    <xf numFmtId="165" fontId="6" fillId="0" borderId="8" xfId="5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quotePrefix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18">
    <cellStyle name="Hyperlink" xfId="17" builtinId="8"/>
    <cellStyle name="Normal" xfId="0" builtinId="0"/>
    <cellStyle name="Normal 2" xfId="6" xr:uid="{00000000-0005-0000-0000-000002000000}"/>
    <cellStyle name="Normal 2 2" xfId="7" xr:uid="{00000000-0005-0000-0000-000003000000}"/>
    <cellStyle name="Normal 3" xfId="8" xr:uid="{00000000-0005-0000-0000-000004000000}"/>
    <cellStyle name="Normal 4" xfId="9" xr:uid="{00000000-0005-0000-0000-000005000000}"/>
    <cellStyle name="Normal 5" xfId="10" xr:uid="{00000000-0005-0000-0000-000006000000}"/>
    <cellStyle name="Normal_14 WEANED PIGS - UP TO 30 KGS" xfId="16" xr:uid="{00000000-0005-0000-0000-000007000000}"/>
    <cellStyle name="Normal_C'backey" xfId="5" xr:uid="{00000000-0005-0000-0000-000008000000}"/>
    <cellStyle name="Normal_Compound  &amp; Feedstuffs in NI" xfId="3" xr:uid="{00000000-0005-0000-0000-000009000000}"/>
    <cellStyle name="Normal_NI PIG PRICE-1998" xfId="4" xr:uid="{00000000-0005-0000-0000-00000A000000}"/>
    <cellStyle name="Normal_PAGE 1" xfId="12" xr:uid="{00000000-0005-0000-0000-00000B000000}"/>
    <cellStyle name="Normal_PAGE 1_1" xfId="13" xr:uid="{00000000-0005-0000-0000-00000C000000}"/>
    <cellStyle name="Normal_PAGE 2_MRGR002" xfId="15" xr:uid="{00000000-0005-0000-0000-00000D000000}"/>
    <cellStyle name="Normal_PAGE_2.XLS" xfId="14" xr:uid="{00000000-0005-0000-0000-00000E000000}"/>
    <cellStyle name="Normal_Vol 73 Quarter 3 Reports" xfId="2" xr:uid="{00000000-0005-0000-0000-00000F000000}"/>
    <cellStyle name="Percent" xfId="1" builtinId="5"/>
    <cellStyle name="Percent 2" xfId="11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22080238306805E-2"/>
          <c:y val="5.5555660211370421E-2"/>
          <c:w val="0.94318256580893955"/>
          <c:h val="0.8919769889491999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567704"/>
        <c:axId val="791569664"/>
      </c:barChart>
      <c:catAx>
        <c:axId val="791567704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1569664"/>
        <c:crosses val="autoZero"/>
        <c:auto val="0"/>
        <c:lblAlgn val="ctr"/>
        <c:lblOffset val="100"/>
        <c:tickMarkSkip val="1"/>
        <c:noMultiLvlLbl val="0"/>
      </c:catAx>
      <c:valAx>
        <c:axId val="791569664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1567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STORES - </a:t>
            </a:r>
            <a:r>
              <a:rPr lang="en-GB" sz="12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Av.price of heifers 300-400 kg (£/head)</a:t>
            </a:r>
          </a:p>
        </c:rich>
      </c:tx>
      <c:layout>
        <c:manualLayout>
          <c:xMode val="edge"/>
          <c:yMode val="edge"/>
          <c:x val="0.1671574270611742"/>
          <c:y val="3.974584521837154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09575237343558"/>
          <c:y val="0.15271021572411908"/>
          <c:w val="0.85904337917136608"/>
          <c:h val="0.582893658086665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5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</c:numLit>
          </c:cat>
          <c:val>
            <c:numLit>
              <c:formatCode>General</c:formatCode>
              <c:ptCount val="53"/>
              <c:pt idx="0">
                <c:v>788.04878048780483</c:v>
              </c:pt>
              <c:pt idx="1">
                <c:v>791.35483870967744</c:v>
              </c:pt>
              <c:pt idx="2">
                <c:v>841.69354838709683</c:v>
              </c:pt>
              <c:pt idx="3">
                <c:v>851.87586206896549</c:v>
              </c:pt>
              <c:pt idx="4">
                <c:v>861.5090909090909</c:v>
              </c:pt>
              <c:pt idx="5">
                <c:v>832.40384615384619</c:v>
              </c:pt>
              <c:pt idx="6">
                <c:v>850.41843971631204</c:v>
              </c:pt>
              <c:pt idx="7">
                <c:v>807.72839506172841</c:v>
              </c:pt>
              <c:pt idx="8">
                <c:v>852.37179487179492</c:v>
              </c:pt>
              <c:pt idx="9">
                <c:v>838.063829787234</c:v>
              </c:pt>
              <c:pt idx="10">
                <c:v>766.41314553990605</c:v>
              </c:pt>
              <c:pt idx="11">
                <c:v>822.01204819277109</c:v>
              </c:pt>
              <c:pt idx="12">
                <c:v>851.70833333333337</c:v>
              </c:pt>
              <c:pt idx="13">
                <c:v>852.06766917293237</c:v>
              </c:pt>
              <c:pt idx="14">
                <c:v>819.44512195121956</c:v>
              </c:pt>
              <c:pt idx="15">
                <c:v>849.70909090909095</c:v>
              </c:pt>
              <c:pt idx="16">
                <c:v>826.20247933884298</c:v>
              </c:pt>
              <c:pt idx="17">
                <c:v>852.49238578680206</c:v>
              </c:pt>
              <c:pt idx="18">
                <c:v>802.57638888888891</c:v>
              </c:pt>
              <c:pt idx="19">
                <c:v>805.0420168067227</c:v>
              </c:pt>
              <c:pt idx="20">
                <c:v>818.71657754010698</c:v>
              </c:pt>
              <c:pt idx="21">
                <c:v>812.9</c:v>
              </c:pt>
              <c:pt idx="22">
                <c:v>827.5632911392405</c:v>
              </c:pt>
              <c:pt idx="23">
                <c:v>806.60431654676256</c:v>
              </c:pt>
              <c:pt idx="24">
                <c:v>799.95744680851067</c:v>
              </c:pt>
              <c:pt idx="25">
                <c:v>818.35251798561148</c:v>
              </c:pt>
              <c:pt idx="26">
                <c:v>800.38518518518515</c:v>
              </c:pt>
              <c:pt idx="27">
                <c:v>#N/A</c:v>
              </c:pt>
              <c:pt idx="28">
                <c:v>812.74285714285713</c:v>
              </c:pt>
              <c:pt idx="29">
                <c:v>838.39869281045753</c:v>
              </c:pt>
              <c:pt idx="30">
                <c:v>823.20945945945948</c:v>
              </c:pt>
              <c:pt idx="31">
                <c:v>753.41666666666663</c:v>
              </c:pt>
              <c:pt idx="32">
                <c:v>780.16</c:v>
              </c:pt>
              <c:pt idx="33">
                <c:v>771.63114754098365</c:v>
              </c:pt>
              <c:pt idx="34">
                <c:v>768.08695652173913</c:v>
              </c:pt>
              <c:pt idx="35">
                <c:v>843.31932773109247</c:v>
              </c:pt>
              <c:pt idx="36">
                <c:v>806.62111801242236</c:v>
              </c:pt>
              <c:pt idx="37">
                <c:v>795.1973684210526</c:v>
              </c:pt>
              <c:pt idx="38">
                <c:v>778.0772946859903</c:v>
              </c:pt>
              <c:pt idx="39">
                <c:v>799.53846153846155</c:v>
              </c:pt>
              <c:pt idx="40">
                <c:v>819.75</c:v>
              </c:pt>
              <c:pt idx="41">
                <c:v>803.48666666666668</c:v>
              </c:pt>
              <c:pt idx="42">
                <c:v>760.44378698224853</c:v>
              </c:pt>
              <c:pt idx="43">
                <c:v>776.10752688172045</c:v>
              </c:pt>
              <c:pt idx="44">
                <c:v>726.08849557522126</c:v>
              </c:pt>
              <c:pt idx="45">
                <c:v>735.13157894736844</c:v>
              </c:pt>
              <c:pt idx="46">
                <c:v>774.41176470588232</c:v>
              </c:pt>
              <c:pt idx="47">
                <c:v>759.47368421052636</c:v>
              </c:pt>
              <c:pt idx="48">
                <c:v>765.11224489795916</c:v>
              </c:pt>
              <c:pt idx="49">
                <c:v>753</c:v>
              </c:pt>
              <c:pt idx="50">
                <c:v>746.18085106382978</c:v>
              </c:pt>
              <c:pt idx="51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DE3-4954-8EA7-ECBE6AACAE68}"/>
            </c:ext>
          </c:extLst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</c:numLit>
          </c:cat>
          <c:val>
            <c:numLit>
              <c:formatCode>General</c:formatCode>
              <c:ptCount val="53"/>
              <c:pt idx="0">
                <c:v>759.93457943925239</c:v>
              </c:pt>
              <c:pt idx="1">
                <c:v>809.88571428571424</c:v>
              </c:pt>
              <c:pt idx="2">
                <c:v>857.27710843373495</c:v>
              </c:pt>
              <c:pt idx="3">
                <c:v>873.9460784313726</c:v>
              </c:pt>
              <c:pt idx="4">
                <c:v>904.32967032967031</c:v>
              </c:pt>
              <c:pt idx="5">
                <c:v>927.57861635220127</c:v>
              </c:pt>
              <c:pt idx="6">
                <c:v>929.11167512690361</c:v>
              </c:pt>
              <c:pt idx="7">
                <c:v>915.390625</c:v>
              </c:pt>
              <c:pt idx="8">
                <c:v>930.03278688524586</c:v>
              </c:pt>
              <c:pt idx="9">
                <c:v>952.12686567164178</c:v>
              </c:pt>
              <c:pt idx="10">
                <c:v>926.6875</c:v>
              </c:pt>
              <c:pt idx="11">
                <c:v>943.14482758620693</c:v>
              </c:pt>
              <c:pt idx="12">
                <c:v>921.36021505376345</c:v>
              </c:pt>
              <c:pt idx="13">
                <c:v>944.73184357541902</c:v>
              </c:pt>
              <c:pt idx="14">
                <c:v>926.2341772151899</c:v>
              </c:pt>
              <c:pt idx="15">
                <c:v>927.66111111111115</c:v>
              </c:pt>
              <c:pt idx="16">
                <c:v>921.32307692307688</c:v>
              </c:pt>
              <c:pt idx="17">
                <c:v>933.6559633027523</c:v>
              </c:pt>
              <c:pt idx="18">
                <c:v>965.09523809523807</c:v>
              </c:pt>
              <c:pt idx="19">
                <c:v>924.61797752808991</c:v>
              </c:pt>
              <c:pt idx="20">
                <c:v>910.42483660130722</c:v>
              </c:pt>
              <c:pt idx="21">
                <c:v>909.09574468085111</c:v>
              </c:pt>
              <c:pt idx="22">
                <c:v>819.82786885245901</c:v>
              </c:pt>
              <c:pt idx="23">
                <c:v>854.375</c:v>
              </c:pt>
              <c:pt idx="24">
                <c:v>836.97590361445782</c:v>
              </c:pt>
              <c:pt idx="25">
                <c:v>849.59649122807014</c:v>
              </c:pt>
              <c:pt idx="26">
                <c:v>860</c:v>
              </c:pt>
              <c:pt idx="27">
                <c:v>#N/A</c:v>
              </c:pt>
              <c:pt idx="28">
                <c:v>780.20338983050851</c:v>
              </c:pt>
              <c:pt idx="29">
                <c:v>849.83749999999998</c:v>
              </c:pt>
              <c:pt idx="30">
                <c:v>790.1960784313726</c:v>
              </c:pt>
              <c:pt idx="31">
                <c:v>789.85185185185185</c:v>
              </c:pt>
              <c:pt idx="32">
                <c:v>796.8604651162791</c:v>
              </c:pt>
              <c:pt idx="33">
                <c:v>840.625</c:v>
              </c:pt>
              <c:pt idx="34">
                <c:v>861.24223602484471</c:v>
              </c:pt>
              <c:pt idx="35">
                <c:v>859.99378881987582</c:v>
              </c:pt>
              <c:pt idx="36">
                <c:v>897.82389937106916</c:v>
              </c:pt>
              <c:pt idx="37">
                <c:v>905.44954128440372</c:v>
              </c:pt>
              <c:pt idx="38">
                <c:v>904.52666666666664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DE3-4954-8EA7-ECBE6AACA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4889704"/>
        <c:axId val="794888136"/>
      </c:lineChart>
      <c:catAx>
        <c:axId val="794889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</a:t>
                </a:r>
              </a:p>
            </c:rich>
          </c:tx>
          <c:layout>
            <c:manualLayout>
              <c:xMode val="edge"/>
              <c:yMode val="edge"/>
              <c:x val="0.49760165667632622"/>
              <c:y val="0.842637539071173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888136"/>
        <c:crossesAt val="525"/>
        <c:auto val="0"/>
        <c:lblAlgn val="ctr"/>
        <c:lblOffset val="100"/>
        <c:tickLblSkip val="3"/>
        <c:tickMarkSkip val="1"/>
        <c:noMultiLvlLbl val="0"/>
      </c:catAx>
      <c:valAx>
        <c:axId val="794888136"/>
        <c:scaling>
          <c:orientation val="minMax"/>
          <c:max val="1100"/>
          <c:min val="7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889704"/>
        <c:crosses val="autoZero"/>
        <c:crossBetween val="midCat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SILAGE </a:t>
            </a:r>
            <a:r>
              <a:rPr lang="en-GB" sz="12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(£/bale)</a:t>
            </a:r>
          </a:p>
        </c:rich>
      </c:tx>
      <c:layout>
        <c:manualLayout>
          <c:xMode val="edge"/>
          <c:yMode val="edge"/>
          <c:x val="0.37920712018791786"/>
          <c:y val="4.890690492171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82304092662957"/>
          <c:y val="0.1511052619838951"/>
          <c:w val="0.80787219661502785"/>
          <c:h val="0.486607142857142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Lit>
              <c:formatCode>General</c:formatCode>
              <c:ptCount val="12"/>
              <c:pt idx="0">
                <c:v>21.9</c:v>
              </c:pt>
              <c:pt idx="1">
                <c:v>22.88</c:v>
              </c:pt>
              <c:pt idx="2">
                <c:v>24.75</c:v>
              </c:pt>
              <c:pt idx="3">
                <c:v>26.13</c:v>
              </c:pt>
              <c:pt idx="4">
                <c:v>25.13</c:v>
              </c:pt>
              <c:pt idx="5">
                <c:v>24.63</c:v>
              </c:pt>
              <c:pt idx="6">
                <c:v>25.38</c:v>
              </c:pt>
              <c:pt idx="7">
                <c:v>25.88</c:v>
              </c:pt>
              <c:pt idx="8">
                <c:v>25.63</c:v>
              </c:pt>
              <c:pt idx="9">
                <c:v>25.25</c:v>
              </c:pt>
              <c:pt idx="10">
                <c:v>26.63</c:v>
              </c:pt>
              <c:pt idx="11">
                <c:v>26.38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A6A-489D-8801-849479C6E421}"/>
            </c:ext>
          </c:extLst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Lit>
              <c:formatCode>General</c:formatCode>
              <c:ptCount val="12"/>
              <c:pt idx="0">
                <c:v>28.13</c:v>
              </c:pt>
              <c:pt idx="1">
                <c:v>27.63</c:v>
              </c:pt>
              <c:pt idx="2">
                <c:v>28.38</c:v>
              </c:pt>
              <c:pt idx="3">
                <c:v>28.38</c:v>
              </c:pt>
              <c:pt idx="4">
                <c:v>27.13</c:v>
              </c:pt>
              <c:pt idx="5">
                <c:v>27.13</c:v>
              </c:pt>
              <c:pt idx="6">
                <c:v>27.38</c:v>
              </c:pt>
              <c:pt idx="7">
                <c:v>27.88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A6A-489D-8801-849479C6E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2446256"/>
        <c:axId val="792445472"/>
      </c:lineChart>
      <c:catAx>
        <c:axId val="79244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Month</a:t>
                </a:r>
              </a:p>
            </c:rich>
          </c:tx>
          <c:layout>
            <c:manualLayout>
              <c:xMode val="edge"/>
              <c:yMode val="edge"/>
              <c:x val="0.50876769093693852"/>
              <c:y val="0.750147726512295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244547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92445472"/>
        <c:scaling>
          <c:orientation val="minMax"/>
          <c:max val="3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24462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STRAW </a:t>
            </a:r>
            <a:r>
              <a:rPr lang="en-GB" sz="12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(£/large round bale)</a:t>
            </a:r>
          </a:p>
        </c:rich>
      </c:tx>
      <c:layout>
        <c:manualLayout>
          <c:xMode val="edge"/>
          <c:yMode val="edge"/>
          <c:x val="0.21266557005716752"/>
          <c:y val="8.778200477749270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589578264650007E-2"/>
          <c:y val="8.5937663913085757E-2"/>
          <c:w val="0.82366363188258984"/>
          <c:h val="0.550782300533867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Lit>
              <c:formatCode>General</c:formatCode>
              <c:ptCount val="12"/>
              <c:pt idx="0">
                <c:v>20.9</c:v>
              </c:pt>
              <c:pt idx="1">
                <c:v>22.63</c:v>
              </c:pt>
              <c:pt idx="2">
                <c:v>23.125</c:v>
              </c:pt>
              <c:pt idx="3">
                <c:v>23.63</c:v>
              </c:pt>
              <c:pt idx="4">
                <c:v>23.13</c:v>
              </c:pt>
              <c:pt idx="5">
                <c:v>23.88</c:v>
              </c:pt>
              <c:pt idx="6">
                <c:v>25.38</c:v>
              </c:pt>
              <c:pt idx="7">
                <c:v>23.25</c:v>
              </c:pt>
              <c:pt idx="8">
                <c:v>21.5</c:v>
              </c:pt>
              <c:pt idx="9">
                <c:v>20.5</c:v>
              </c:pt>
              <c:pt idx="10">
                <c:v>20.75</c:v>
              </c:pt>
              <c:pt idx="11">
                <c:v>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8D5-4ECF-81F9-3D048584281F}"/>
            </c:ext>
          </c:extLst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Lit>
              <c:formatCode>General</c:formatCode>
              <c:ptCount val="12"/>
              <c:pt idx="0">
                <c:v>20.5</c:v>
              </c:pt>
              <c:pt idx="1">
                <c:v>20.5</c:v>
              </c:pt>
              <c:pt idx="2">
                <c:v>21.25</c:v>
              </c:pt>
              <c:pt idx="3">
                <c:v>20.5</c:v>
              </c:pt>
              <c:pt idx="4">
                <c:v>20.5</c:v>
              </c:pt>
              <c:pt idx="5">
                <c:v>21.75</c:v>
              </c:pt>
              <c:pt idx="6">
                <c:v>23</c:v>
              </c:pt>
              <c:pt idx="7">
                <c:v>21.75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8D5-4ECF-81F9-3D0485842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2439984"/>
        <c:axId val="792443904"/>
      </c:lineChart>
      <c:catAx>
        <c:axId val="792439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Month</a:t>
                </a:r>
              </a:p>
            </c:rich>
          </c:tx>
          <c:layout>
            <c:manualLayout>
              <c:xMode val="edge"/>
              <c:yMode val="edge"/>
              <c:x val="0.43303717894638172"/>
              <c:y val="0.773439037893842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24439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92443904"/>
        <c:scaling>
          <c:orientation val="minMax"/>
          <c:max val="3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24399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DAIRY COWS &amp; HEIFERS IN MILK (£/head)</a:t>
            </a:r>
          </a:p>
        </c:rich>
      </c:tx>
      <c:layout>
        <c:manualLayout>
          <c:xMode val="edge"/>
          <c:yMode val="edge"/>
          <c:x val="0.19057403941310613"/>
          <c:y val="4.6242774566473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32936310176419"/>
          <c:y val="0.212311196556496"/>
          <c:w val="0.79867188278680357"/>
          <c:h val="0.5104981593734372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53"/>
              <c:pt idx="0">
                <c:v>1986.6666666666667</c:v>
              </c:pt>
              <c:pt idx="1">
                <c:v>1738.8888888888889</c:v>
              </c:pt>
              <c:pt idx="2">
                <c:v>1739.5833333333333</c:v>
              </c:pt>
              <c:pt idx="3">
                <c:v>1800.7894736842106</c:v>
              </c:pt>
              <c:pt idx="4">
                <c:v>1721.4285714285713</c:v>
              </c:pt>
              <c:pt idx="5">
                <c:v>1697.4193548387098</c:v>
              </c:pt>
              <c:pt idx="6">
                <c:v>1823.1578947368421</c:v>
              </c:pt>
              <c:pt idx="7">
                <c:v>1711.2</c:v>
              </c:pt>
              <c:pt idx="8">
                <c:v>1506.6</c:v>
              </c:pt>
              <c:pt idx="9">
                <c:v>1456.4285714285713</c:v>
              </c:pt>
              <c:pt idx="10">
                <c:v>1521.1904761904761</c:v>
              </c:pt>
              <c:pt idx="11">
                <c:v>1700</c:v>
              </c:pt>
              <c:pt idx="12">
                <c:v>1511.1666666666667</c:v>
              </c:pt>
              <c:pt idx="13">
                <c:v>1774.5454545454545</c:v>
              </c:pt>
              <c:pt idx="14">
                <c:v>1504.5454545454545</c:v>
              </c:pt>
              <c:pt idx="15">
                <c:v>1663.75</c:v>
              </c:pt>
              <c:pt idx="16">
                <c:v>1771.3333333333333</c:v>
              </c:pt>
              <c:pt idx="17">
                <c:v>1583.4905660377358</c:v>
              </c:pt>
              <c:pt idx="18">
                <c:v>1453.3333333333333</c:v>
              </c:pt>
              <c:pt idx="19">
                <c:v>1761.25</c:v>
              </c:pt>
              <c:pt idx="20">
                <c:v>1640.8333333333333</c:v>
              </c:pt>
              <c:pt idx="21">
                <c:v>1801.3793103448277</c:v>
              </c:pt>
              <c:pt idx="22">
                <c:v>1223.6363636363637</c:v>
              </c:pt>
              <c:pt idx="23">
                <c:v>1558.75</c:v>
              </c:pt>
              <c:pt idx="24">
                <c:v>#N/A</c:v>
              </c:pt>
              <c:pt idx="25">
                <c:v>1480</c:v>
              </c:pt>
              <c:pt idx="26">
                <c:v>1781.578947368421</c:v>
              </c:pt>
              <c:pt idx="27">
                <c:v>#N/A</c:v>
              </c:pt>
              <c:pt idx="28">
                <c:v>1842.2222222222222</c:v>
              </c:pt>
              <c:pt idx="29">
                <c:v>1868.8888888888889</c:v>
              </c:pt>
              <c:pt idx="30">
                <c:v>#N/A</c:v>
              </c:pt>
              <c:pt idx="31">
                <c:v>#N/A</c:v>
              </c:pt>
              <c:pt idx="32">
                <c:v>2385.2380952380954</c:v>
              </c:pt>
              <c:pt idx="33">
                <c:v>1769.6226415094341</c:v>
              </c:pt>
              <c:pt idx="34">
                <c:v>1507.0588235294117</c:v>
              </c:pt>
              <c:pt idx="35">
                <c:v>1783</c:v>
              </c:pt>
              <c:pt idx="36">
                <c:v>2437</c:v>
              </c:pt>
              <c:pt idx="37">
                <c:v>1999.5652173913043</c:v>
              </c:pt>
              <c:pt idx="38">
                <c:v>1857.0103092783504</c:v>
              </c:pt>
              <c:pt idx="39">
                <c:v>#N/A</c:v>
              </c:pt>
              <c:pt idx="40">
                <c:v>1538.918918918919</c:v>
              </c:pt>
              <c:pt idx="41">
                <c:v>2458.8888888888887</c:v>
              </c:pt>
              <c:pt idx="42">
                <c:v>2342</c:v>
              </c:pt>
              <c:pt idx="43">
                <c:v>2077.391304347826</c:v>
              </c:pt>
              <c:pt idx="44">
                <c:v>2220.5555555555557</c:v>
              </c:pt>
              <c:pt idx="45">
                <c:v>2156.0714285714284</c:v>
              </c:pt>
              <c:pt idx="46">
                <c:v>2273.0434782608695</c:v>
              </c:pt>
              <c:pt idx="47">
                <c:v>2243.3333333333335</c:v>
              </c:pt>
              <c:pt idx="48">
                <c:v>2048.2142857142858</c:v>
              </c:pt>
              <c:pt idx="49">
                <c:v>2030.2631578947369</c:v>
              </c:pt>
              <c:pt idx="50">
                <c:v>2230.7407407407409</c:v>
              </c:pt>
              <c:pt idx="51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6DD-45B0-831C-25CD180AD555}"/>
            </c:ext>
          </c:extLst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53"/>
              <c:pt idx="0">
                <c:v>2329.5238095238096</c:v>
              </c:pt>
              <c:pt idx="1">
                <c:v>2194.4</c:v>
              </c:pt>
              <c:pt idx="2">
                <c:v>1990.4347826086957</c:v>
              </c:pt>
              <c:pt idx="3">
                <c:v>2332.4749999999999</c:v>
              </c:pt>
              <c:pt idx="4">
                <c:v>2025</c:v>
              </c:pt>
              <c:pt idx="5">
                <c:v>1838</c:v>
              </c:pt>
              <c:pt idx="6">
                <c:v>2021.7647058823529</c:v>
              </c:pt>
              <c:pt idx="7">
                <c:v>2000</c:v>
              </c:pt>
              <c:pt idx="8">
                <c:v>1848.2456140350878</c:v>
              </c:pt>
              <c:pt idx="9">
                <c:v>2056.217391304348</c:v>
              </c:pt>
              <c:pt idx="10">
                <c:v>2385.6578947368421</c:v>
              </c:pt>
              <c:pt idx="11">
                <c:v>1686.4102564102564</c:v>
              </c:pt>
              <c:pt idx="12">
                <c:v>2013.125</c:v>
              </c:pt>
              <c:pt idx="13">
                <c:v>1681.4634146341464</c:v>
              </c:pt>
              <c:pt idx="14">
                <c:v>1795.5102040816328</c:v>
              </c:pt>
              <c:pt idx="15">
                <c:v>1646.25</c:v>
              </c:pt>
              <c:pt idx="16">
                <c:v>1836.8</c:v>
              </c:pt>
              <c:pt idx="17">
                <c:v>1640</c:v>
              </c:pt>
              <c:pt idx="18">
                <c:v>1609.2307692307693</c:v>
              </c:pt>
              <c:pt idx="19">
                <c:v>1709.090909090909</c:v>
              </c:pt>
              <c:pt idx="20">
                <c:v>1886.0714285714287</c:v>
              </c:pt>
              <c:pt idx="21">
                <c:v>1610</c:v>
              </c:pt>
              <c:pt idx="22">
                <c:v>1793.4615384615386</c:v>
              </c:pt>
              <c:pt idx="23">
                <c:v>#N/A</c:v>
              </c:pt>
              <c:pt idx="24">
                <c:v>1780</c:v>
              </c:pt>
              <c:pt idx="25">
                <c:v>1791.6</c:v>
              </c:pt>
              <c:pt idx="26">
                <c:v>1655</c:v>
              </c:pt>
              <c:pt idx="27">
                <c:v>#N/A</c:v>
              </c:pt>
              <c:pt idx="28">
                <c:v>1868.75</c:v>
              </c:pt>
              <c:pt idx="29">
                <c:v>#N/A</c:v>
              </c:pt>
              <c:pt idx="30">
                <c:v>1447</c:v>
              </c:pt>
              <c:pt idx="31">
                <c:v>#N/A</c:v>
              </c:pt>
              <c:pt idx="32">
                <c:v>1658.75</c:v>
              </c:pt>
              <c:pt idx="33">
                <c:v>1670</c:v>
              </c:pt>
              <c:pt idx="34">
                <c:v>1537.2</c:v>
              </c:pt>
              <c:pt idx="35">
                <c:v>1841.7647058823529</c:v>
              </c:pt>
              <c:pt idx="36">
                <c:v>1536.9642857142858</c:v>
              </c:pt>
              <c:pt idx="37">
                <c:v>1467.6190476190477</c:v>
              </c:pt>
              <c:pt idx="38">
                <c:v>1692.8571428571429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6DD-45B0-831C-25CD180AD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2440768"/>
        <c:axId val="792441160"/>
      </c:lineChart>
      <c:catAx>
        <c:axId val="792440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</a:t>
                </a:r>
              </a:p>
            </c:rich>
          </c:tx>
          <c:layout>
            <c:manualLayout>
              <c:xMode val="edge"/>
              <c:yMode val="edge"/>
              <c:x val="0.50204944924920003"/>
              <c:y val="0.81792021300824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2441160"/>
        <c:crossesAt val="550"/>
        <c:auto val="0"/>
        <c:lblAlgn val="ctr"/>
        <c:lblOffset val="100"/>
        <c:tickLblSkip val="3"/>
        <c:tickMarkSkip val="1"/>
        <c:noMultiLvlLbl val="0"/>
      </c:catAx>
      <c:valAx>
        <c:axId val="792441160"/>
        <c:scaling>
          <c:orientation val="minMax"/>
          <c:max val="2500"/>
          <c:min val="10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2440768"/>
        <c:crosses val="autoZero"/>
        <c:crossBetween val="midCat"/>
        <c:majorUnit val="1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 horizont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DROPPED CALVES (£/head)</a:t>
            </a:r>
          </a:p>
        </c:rich>
      </c:tx>
      <c:layout>
        <c:manualLayout>
          <c:xMode val="edge"/>
          <c:yMode val="edge"/>
          <c:x val="0.27961241495299038"/>
          <c:y val="6.666666666666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02288267156611"/>
          <c:y val="0.21166756543262305"/>
          <c:w val="0.78436018957344456"/>
          <c:h val="0.5846153846153845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53"/>
              <c:pt idx="0">
                <c:v>199.58108108108109</c:v>
              </c:pt>
              <c:pt idx="1">
                <c:v>223.81019830028328</c:v>
              </c:pt>
              <c:pt idx="2">
                <c:v>221.53855421686748</c:v>
              </c:pt>
              <c:pt idx="3">
                <c:v>214.91141942369265</c:v>
              </c:pt>
              <c:pt idx="4">
                <c:v>228.87222946544981</c:v>
              </c:pt>
              <c:pt idx="5">
                <c:v>228.86005089058523</c:v>
              </c:pt>
              <c:pt idx="6">
                <c:v>210.86016949152543</c:v>
              </c:pt>
              <c:pt idx="7">
                <c:v>217.34543454345433</c:v>
              </c:pt>
              <c:pt idx="8">
                <c:v>211.21621621621622</c:v>
              </c:pt>
              <c:pt idx="9">
                <c:v>198.87515151515152</c:v>
              </c:pt>
              <c:pt idx="10">
                <c:v>151.5</c:v>
              </c:pt>
              <c:pt idx="11">
                <c:v>183.56724367509986</c:v>
              </c:pt>
              <c:pt idx="12">
                <c:v>179.42127071823205</c:v>
              </c:pt>
              <c:pt idx="13">
                <c:v>182.04181184668988</c:v>
              </c:pt>
              <c:pt idx="14">
                <c:v>178.72494669509595</c:v>
              </c:pt>
              <c:pt idx="15">
                <c:v>198.05737704918033</c:v>
              </c:pt>
              <c:pt idx="16">
                <c:v>204.17722878625133</c:v>
              </c:pt>
              <c:pt idx="17">
                <c:v>196.86447811447812</c:v>
              </c:pt>
              <c:pt idx="18">
                <c:v>185.32302405498282</c:v>
              </c:pt>
              <c:pt idx="19">
                <c:v>197.64483906770255</c:v>
              </c:pt>
              <c:pt idx="20">
                <c:v>222.85846560846562</c:v>
              </c:pt>
              <c:pt idx="21">
                <c:v>216.25545171339564</c:v>
              </c:pt>
              <c:pt idx="22">
                <c:v>220.2180774748924</c:v>
              </c:pt>
              <c:pt idx="23">
                <c:v>196.61920903954802</c:v>
              </c:pt>
              <c:pt idx="24">
                <c:v>219.65497076023391</c:v>
              </c:pt>
              <c:pt idx="25">
                <c:v>230.27770700636944</c:v>
              </c:pt>
              <c:pt idx="26">
                <c:v>253.47562582345191</c:v>
              </c:pt>
              <c:pt idx="27">
                <c:v>#N/A</c:v>
              </c:pt>
              <c:pt idx="28">
                <c:v>224.31273644388398</c:v>
              </c:pt>
              <c:pt idx="29">
                <c:v>224.80748663101605</c:v>
              </c:pt>
              <c:pt idx="30">
                <c:v>219.57107540173052</c:v>
              </c:pt>
              <c:pt idx="31">
                <c:v>242.14088397790056</c:v>
              </c:pt>
              <c:pt idx="32">
                <c:v>264.728102189781</c:v>
              </c:pt>
              <c:pt idx="33">
                <c:v>250.74328859060404</c:v>
              </c:pt>
              <c:pt idx="34">
                <c:v>239.23134328358208</c:v>
              </c:pt>
              <c:pt idx="35">
                <c:v>252.25948103792416</c:v>
              </c:pt>
              <c:pt idx="36">
                <c:v>235.53</c:v>
              </c:pt>
              <c:pt idx="37">
                <c:v>228.42689075630253</c:v>
              </c:pt>
              <c:pt idx="38">
                <c:v>238.49378881987579</c:v>
              </c:pt>
              <c:pt idx="39">
                <c:v>222.86694101508917</c:v>
              </c:pt>
              <c:pt idx="40">
                <c:v>210.64662576687115</c:v>
              </c:pt>
              <c:pt idx="41">
                <c:v>202.34704370179949</c:v>
              </c:pt>
              <c:pt idx="42">
                <c:v>201.17474489795919</c:v>
              </c:pt>
              <c:pt idx="43">
                <c:v>191.125</c:v>
              </c:pt>
              <c:pt idx="44">
                <c:v>182.25471698113208</c:v>
              </c:pt>
              <c:pt idx="45">
                <c:v>170.28309305373526</c:v>
              </c:pt>
              <c:pt idx="46">
                <c:v>194.56997084548104</c:v>
              </c:pt>
              <c:pt idx="47">
                <c:v>194.0520984081042</c:v>
              </c:pt>
              <c:pt idx="48">
                <c:v>199.31078904991949</c:v>
              </c:pt>
              <c:pt idx="49">
                <c:v>150.42797494780794</c:v>
              </c:pt>
              <c:pt idx="50">
                <c:v>161.22971114167814</c:v>
              </c:pt>
              <c:pt idx="51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757-4E38-BA2C-6BC68A753EAC}"/>
            </c:ext>
          </c:extLst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53"/>
              <c:pt idx="0">
                <c:v>193.69847856154911</c:v>
              </c:pt>
              <c:pt idx="1">
                <c:v>204.71095334685597</c:v>
              </c:pt>
              <c:pt idx="2">
                <c:v>197.03357664233576</c:v>
              </c:pt>
              <c:pt idx="3">
                <c:v>224.09338929695699</c:v>
              </c:pt>
              <c:pt idx="4">
                <c:v>223.10355987055016</c:v>
              </c:pt>
              <c:pt idx="5">
                <c:v>222.26081730769232</c:v>
              </c:pt>
              <c:pt idx="6">
                <c:v>210.382762991128</c:v>
              </c:pt>
              <c:pt idx="7">
                <c:v>238.09459459459458</c:v>
              </c:pt>
              <c:pt idx="8">
                <c:v>227.68069039913701</c:v>
              </c:pt>
              <c:pt idx="9">
                <c:v>216.14141414141415</c:v>
              </c:pt>
              <c:pt idx="10">
                <c:v>226.78616924476796</c:v>
              </c:pt>
              <c:pt idx="11">
                <c:v>230.92144373673037</c:v>
              </c:pt>
              <c:pt idx="12">
                <c:v>202.2568058076225</c:v>
              </c:pt>
              <c:pt idx="13">
                <c:v>232.71443736730362</c:v>
              </c:pt>
              <c:pt idx="14">
                <c:v>282.24909747292418</c:v>
              </c:pt>
              <c:pt idx="15">
                <c:v>225.4607329842932</c:v>
              </c:pt>
              <c:pt idx="16">
                <c:v>230.41751152073732</c:v>
              </c:pt>
              <c:pt idx="17">
                <c:v>247.34044823906083</c:v>
              </c:pt>
              <c:pt idx="18">
                <c:v>235.38540478905358</c:v>
              </c:pt>
              <c:pt idx="19">
                <c:v>261.73552631578946</c:v>
              </c:pt>
              <c:pt idx="20">
                <c:v>248.71698113207546</c:v>
              </c:pt>
              <c:pt idx="21">
                <c:v>260.55693069306932</c:v>
              </c:pt>
              <c:pt idx="22">
                <c:v>285.31096774193549</c:v>
              </c:pt>
              <c:pt idx="23">
                <c:v>274.718085106383</c:v>
              </c:pt>
              <c:pt idx="24">
                <c:v>248.60381861575178</c:v>
              </c:pt>
              <c:pt idx="25">
                <c:v>258.0262467191601</c:v>
              </c:pt>
              <c:pt idx="26">
                <c:v>253.10061349693251</c:v>
              </c:pt>
              <c:pt idx="27">
                <c:v>#N/A</c:v>
              </c:pt>
              <c:pt idx="28">
                <c:v>269.02306079664572</c:v>
              </c:pt>
              <c:pt idx="29">
                <c:v>280.880859375</c:v>
              </c:pt>
              <c:pt idx="30">
                <c:v>251.90315789473684</c:v>
              </c:pt>
              <c:pt idx="31">
                <c:v>246.69911504424778</c:v>
              </c:pt>
              <c:pt idx="32">
                <c:v>243.44023323615161</c:v>
              </c:pt>
              <c:pt idx="33">
                <c:v>261.73737373737373</c:v>
              </c:pt>
              <c:pt idx="34">
                <c:v>263.23169107856194</c:v>
              </c:pt>
              <c:pt idx="35">
                <c:v>230.15417558886509</c:v>
              </c:pt>
              <c:pt idx="36">
                <c:v>285.59970014992501</c:v>
              </c:pt>
              <c:pt idx="37">
                <c:v>276.58064516129031</c:v>
              </c:pt>
              <c:pt idx="38">
                <c:v>279.90661478599219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757-4E38-BA2C-6BC68A753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2445080"/>
        <c:axId val="792441944"/>
      </c:lineChart>
      <c:catAx>
        <c:axId val="792445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</a:t>
                </a:r>
              </a:p>
            </c:rich>
          </c:tx>
          <c:layout>
            <c:manualLayout>
              <c:xMode val="edge"/>
              <c:yMode val="edge"/>
              <c:x val="0.48543816731653339"/>
              <c:y val="0.885715118943465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2441944"/>
        <c:crossesAt val="100"/>
        <c:auto val="0"/>
        <c:lblAlgn val="ctr"/>
        <c:lblOffset val="100"/>
        <c:tickLblSkip val="3"/>
        <c:tickMarkSkip val="1"/>
        <c:noMultiLvlLbl val="0"/>
      </c:catAx>
      <c:valAx>
        <c:axId val="792441944"/>
        <c:scaling>
          <c:orientation val="minMax"/>
          <c:min val="1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2445080"/>
        <c:crosses val="autoZero"/>
        <c:crossBetween val="midCat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 horizontalDpi="-4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BROILER CHICKENS -</a:t>
            </a:r>
            <a:r>
              <a:rPr lang="en-GB" sz="12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 Liveweight price (pence/kg)</a:t>
            </a:r>
          </a:p>
        </c:rich>
      </c:tx>
      <c:layout>
        <c:manualLayout>
          <c:xMode val="edge"/>
          <c:yMode val="edge"/>
          <c:x val="0.16801619433198794"/>
          <c:y val="0.1061097467318421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22674317220359"/>
          <c:y val="0.31600061718878314"/>
          <c:w val="0.78078911636622095"/>
          <c:h val="0.400000781251525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53"/>
              <c:pt idx="0">
                <c:v>102.23</c:v>
              </c:pt>
              <c:pt idx="1">
                <c:v>103.32</c:v>
              </c:pt>
              <c:pt idx="2">
                <c:v>102.81</c:v>
              </c:pt>
              <c:pt idx="3">
                <c:v>103.65</c:v>
              </c:pt>
              <c:pt idx="4">
                <c:v>105.55</c:v>
              </c:pt>
              <c:pt idx="5">
                <c:v>105.25</c:v>
              </c:pt>
              <c:pt idx="6">
                <c:v>105.63</c:v>
              </c:pt>
              <c:pt idx="7">
                <c:v>107.04</c:v>
              </c:pt>
              <c:pt idx="8">
                <c:v>108.64</c:v>
              </c:pt>
              <c:pt idx="9">
                <c:v>107.59</c:v>
              </c:pt>
              <c:pt idx="10">
                <c:v>107.04</c:v>
              </c:pt>
              <c:pt idx="11">
                <c:v>106.61</c:v>
              </c:pt>
              <c:pt idx="12">
                <c:v>107.49</c:v>
              </c:pt>
              <c:pt idx="13">
                <c:v>112.44</c:v>
              </c:pt>
              <c:pt idx="14">
                <c:v>112.9</c:v>
              </c:pt>
              <c:pt idx="15">
                <c:v>115.21</c:v>
              </c:pt>
              <c:pt idx="16">
                <c:v>118.87</c:v>
              </c:pt>
              <c:pt idx="17">
                <c:v>120.61</c:v>
              </c:pt>
              <c:pt idx="18">
                <c:v>120.82</c:v>
              </c:pt>
              <c:pt idx="19">
                <c:v>119.67</c:v>
              </c:pt>
              <c:pt idx="20">
                <c:v>123.27</c:v>
              </c:pt>
              <c:pt idx="21">
                <c:v>123.87</c:v>
              </c:pt>
              <c:pt idx="22">
                <c:v>124.55</c:v>
              </c:pt>
              <c:pt idx="23">
                <c:v>126.14</c:v>
              </c:pt>
              <c:pt idx="24">
                <c:v>124.46</c:v>
              </c:pt>
              <c:pt idx="25">
                <c:v>125.28</c:v>
              </c:pt>
              <c:pt idx="26">
                <c:v>125.07</c:v>
              </c:pt>
              <c:pt idx="27">
                <c:v>125.91</c:v>
              </c:pt>
              <c:pt idx="28">
                <c:v>129.08000000000001</c:v>
              </c:pt>
              <c:pt idx="29">
                <c:v>127.43</c:v>
              </c:pt>
              <c:pt idx="30">
                <c:v>128.06</c:v>
              </c:pt>
              <c:pt idx="31">
                <c:v>126.29</c:v>
              </c:pt>
              <c:pt idx="32">
                <c:v>126.27</c:v>
              </c:pt>
              <c:pt idx="33">
                <c:v>127.14</c:v>
              </c:pt>
              <c:pt idx="34">
                <c:v>129.46</c:v>
              </c:pt>
              <c:pt idx="35">
                <c:v>126.09</c:v>
              </c:pt>
              <c:pt idx="36">
                <c:v>126.95</c:v>
              </c:pt>
              <c:pt idx="37">
                <c:v>124.68</c:v>
              </c:pt>
              <c:pt idx="38">
                <c:v>127.98</c:v>
              </c:pt>
              <c:pt idx="39">
                <c:v>128.06</c:v>
              </c:pt>
              <c:pt idx="40">
                <c:v>125.94</c:v>
              </c:pt>
              <c:pt idx="41">
                <c:v>125.16</c:v>
              </c:pt>
              <c:pt idx="42">
                <c:v>125.21</c:v>
              </c:pt>
              <c:pt idx="43">
                <c:v>123.78</c:v>
              </c:pt>
              <c:pt idx="44">
                <c:v>124.33</c:v>
              </c:pt>
              <c:pt idx="45">
                <c:v>124.12</c:v>
              </c:pt>
              <c:pt idx="46">
                <c:v>125.76</c:v>
              </c:pt>
              <c:pt idx="47">
                <c:v>123.58</c:v>
              </c:pt>
              <c:pt idx="48">
                <c:v>125.12</c:v>
              </c:pt>
              <c:pt idx="49">
                <c:v>127.42</c:v>
              </c:pt>
              <c:pt idx="50">
                <c:v>127.59</c:v>
              </c:pt>
              <c:pt idx="51">
                <c:v>127.2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11F-406B-B0BB-6EC8FFF3046E}"/>
            </c:ext>
          </c:extLst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53"/>
              <c:pt idx="0">
                <c:v>127.01</c:v>
              </c:pt>
              <c:pt idx="1">
                <c:v>127.53</c:v>
              </c:pt>
              <c:pt idx="2">
                <c:v>126.53</c:v>
              </c:pt>
              <c:pt idx="3">
                <c:v>124.45</c:v>
              </c:pt>
              <c:pt idx="4">
                <c:v>123.94</c:v>
              </c:pt>
              <c:pt idx="5">
                <c:v>123.16</c:v>
              </c:pt>
              <c:pt idx="6">
                <c:v>123.51</c:v>
              </c:pt>
              <c:pt idx="7">
                <c:v>125.78</c:v>
              </c:pt>
              <c:pt idx="8">
                <c:v>121.53</c:v>
              </c:pt>
              <c:pt idx="9">
                <c:v>122.58</c:v>
              </c:pt>
              <c:pt idx="10">
                <c:v>121.99</c:v>
              </c:pt>
              <c:pt idx="11">
                <c:v>124.37</c:v>
              </c:pt>
              <c:pt idx="12">
                <c:v>121.87</c:v>
              </c:pt>
              <c:pt idx="13">
                <c:v>120.47</c:v>
              </c:pt>
              <c:pt idx="14">
                <c:v>120.92</c:v>
              </c:pt>
              <c:pt idx="15">
                <c:v>119.56</c:v>
              </c:pt>
              <c:pt idx="16">
                <c:v>117.52</c:v>
              </c:pt>
              <c:pt idx="17">
                <c:v>117.13</c:v>
              </c:pt>
              <c:pt idx="18">
                <c:v>116.59</c:v>
              </c:pt>
              <c:pt idx="19">
                <c:v>117</c:v>
              </c:pt>
              <c:pt idx="20">
                <c:v>118.46</c:v>
              </c:pt>
              <c:pt idx="21">
                <c:v>116.67</c:v>
              </c:pt>
              <c:pt idx="22">
                <c:v>116.6</c:v>
              </c:pt>
              <c:pt idx="23">
                <c:v>116.68</c:v>
              </c:pt>
              <c:pt idx="24">
                <c:v>115.51</c:v>
              </c:pt>
              <c:pt idx="25">
                <c:v>116.52</c:v>
              </c:pt>
              <c:pt idx="26">
                <c:v>114.28</c:v>
              </c:pt>
              <c:pt idx="27">
                <c:v>114.08</c:v>
              </c:pt>
              <c:pt idx="28">
                <c:v>112.11</c:v>
              </c:pt>
              <c:pt idx="29">
                <c:v>112.55</c:v>
              </c:pt>
              <c:pt idx="30">
                <c:v>111.73</c:v>
              </c:pt>
              <c:pt idx="31">
                <c:v>112.9</c:v>
              </c:pt>
              <c:pt idx="32">
                <c:v>112.07</c:v>
              </c:pt>
              <c:pt idx="33">
                <c:v>111.05</c:v>
              </c:pt>
              <c:pt idx="34">
                <c:v>113.41</c:v>
              </c:pt>
              <c:pt idx="35">
                <c:v>112.51</c:v>
              </c:pt>
              <c:pt idx="36">
                <c:v>112.57</c:v>
              </c:pt>
              <c:pt idx="37">
                <c:v>111.3</c:v>
              </c:pt>
              <c:pt idx="38">
                <c:v>110.85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11F-406B-B0BB-6EC8FFF30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2444296"/>
        <c:axId val="792442336"/>
      </c:lineChart>
      <c:catAx>
        <c:axId val="792444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</a:t>
                </a:r>
              </a:p>
            </c:rich>
          </c:tx>
          <c:layout>
            <c:manualLayout>
              <c:xMode val="edge"/>
              <c:yMode val="edge"/>
              <c:x val="0.45951417004049488"/>
              <c:y val="0.884247326801191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2442336"/>
        <c:crossesAt val="64"/>
        <c:auto val="0"/>
        <c:lblAlgn val="ctr"/>
        <c:lblOffset val="100"/>
        <c:tickLblSkip val="3"/>
        <c:tickMarkSkip val="1"/>
        <c:noMultiLvlLbl val="0"/>
      </c:catAx>
      <c:valAx>
        <c:axId val="792442336"/>
        <c:scaling>
          <c:orientation val="minMax"/>
          <c:max val="130"/>
          <c:min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2444296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1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BARLEY - </a:t>
            </a:r>
            <a:r>
              <a:rPr lang="en-GB" sz="115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Delivered price (£/tonne)</a:t>
            </a:r>
          </a:p>
        </c:rich>
      </c:tx>
      <c:layout>
        <c:manualLayout>
          <c:xMode val="edge"/>
          <c:yMode val="edge"/>
          <c:x val="0.16302242871885242"/>
          <c:y val="2.3547254454277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129683595760048E-2"/>
          <c:y val="0.19028377697166185"/>
          <c:w val="0.85085676150954304"/>
          <c:h val="0.558705557916800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53"/>
              <c:pt idx="0">
                <c:v>#N/A</c:v>
              </c:pt>
              <c:pt idx="1">
                <c:v>#N/A</c:v>
              </c:pt>
              <c:pt idx="2">
                <c:v>260</c:v>
              </c:pt>
              <c:pt idx="3">
                <c:v>261</c:v>
              </c:pt>
              <c:pt idx="4">
                <c:v>252</c:v>
              </c:pt>
              <c:pt idx="5">
                <c:v>252</c:v>
              </c:pt>
              <c:pt idx="6">
                <c:v>259.5</c:v>
              </c:pt>
              <c:pt idx="7">
                <c:v>253</c:v>
              </c:pt>
              <c:pt idx="8">
                <c:v>250</c:v>
              </c:pt>
              <c:pt idx="9">
                <c:v>240</c:v>
              </c:pt>
              <c:pt idx="10">
                <c:v>#N/A</c:v>
              </c:pt>
              <c:pt idx="11">
                <c:v>227.5</c:v>
              </c:pt>
              <c:pt idx="12">
                <c:v>#N/A</c:v>
              </c:pt>
              <c:pt idx="13">
                <c:v>226</c:v>
              </c:pt>
              <c:pt idx="14">
                <c:v>223</c:v>
              </c:pt>
              <c:pt idx="15">
                <c:v>228</c:v>
              </c:pt>
              <c:pt idx="16">
                <c:v>226</c:v>
              </c:pt>
              <c:pt idx="17">
                <c:v>#N/A</c:v>
              </c:pt>
              <c:pt idx="18">
                <c:v>219</c:v>
              </c:pt>
              <c:pt idx="19">
                <c:v>211</c:v>
              </c:pt>
              <c:pt idx="20">
                <c:v>208</c:v>
              </c:pt>
              <c:pt idx="21">
                <c:v>204.5</c:v>
              </c:pt>
              <c:pt idx="22">
                <c:v>#N/A</c:v>
              </c:pt>
              <c:pt idx="23">
                <c:v>207.5</c:v>
              </c:pt>
              <c:pt idx="24">
                <c:v>#N/A</c:v>
              </c:pt>
              <c:pt idx="25">
                <c:v>203.5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208</c:v>
              </c:pt>
              <c:pt idx="31">
                <c:v>#N/A</c:v>
              </c:pt>
              <c:pt idx="32">
                <c:v>#N/A</c:v>
              </c:pt>
              <c:pt idx="33">
                <c:v>204</c:v>
              </c:pt>
              <c:pt idx="34">
                <c:v>204.5</c:v>
              </c:pt>
              <c:pt idx="35">
                <c:v>#N/A</c:v>
              </c:pt>
              <c:pt idx="36">
                <c:v>#N/A</c:v>
              </c:pt>
              <c:pt idx="37">
                <c:v>207</c:v>
              </c:pt>
              <c:pt idx="38">
                <c:v>207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B52-4987-8D0D-827C4CC41887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53"/>
              <c:pt idx="0">
                <c:v>254.5</c:v>
              </c:pt>
              <c:pt idx="1">
                <c:v>251.5</c:v>
              </c:pt>
              <c:pt idx="2">
                <c:v>254</c:v>
              </c:pt>
              <c:pt idx="3">
                <c:v>#N/A</c:v>
              </c:pt>
              <c:pt idx="4">
                <c:v>#N/A</c:v>
              </c:pt>
              <c:pt idx="5">
                <c:v>258.5</c:v>
              </c:pt>
              <c:pt idx="6">
                <c:v>#N/A</c:v>
              </c:pt>
              <c:pt idx="7">
                <c:v>282.5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364.5</c:v>
              </c:pt>
              <c:pt idx="17">
                <c:v>364.5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337.5</c:v>
              </c:pt>
              <c:pt idx="23">
                <c:v>341.5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290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280.5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303.5</c:v>
              </c:pt>
              <c:pt idx="40">
                <c:v>303</c:v>
              </c:pt>
              <c:pt idx="41">
                <c:v>300</c:v>
              </c:pt>
              <c:pt idx="42">
                <c:v>#N/A</c:v>
              </c:pt>
              <c:pt idx="43">
                <c:v>#N/A</c:v>
              </c:pt>
              <c:pt idx="44">
                <c:v>#N/A</c:v>
              </c:pt>
              <c:pt idx="45">
                <c:v>291.5</c:v>
              </c:pt>
              <c:pt idx="46">
                <c:v>#N/A</c:v>
              </c:pt>
              <c:pt idx="47">
                <c:v>276</c:v>
              </c:pt>
              <c:pt idx="48">
                <c:v>#N/A</c:v>
              </c:pt>
              <c:pt idx="49">
                <c:v>266</c:v>
              </c:pt>
              <c:pt idx="50">
                <c:v>#N/A</c:v>
              </c:pt>
              <c:pt idx="51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B52-4987-8D0D-827C4CC41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2446648"/>
        <c:axId val="792445864"/>
      </c:lineChart>
      <c:catAx>
        <c:axId val="792446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2445864"/>
        <c:crossesAt val="100"/>
        <c:auto val="1"/>
        <c:lblAlgn val="ctr"/>
        <c:lblOffset val="100"/>
        <c:tickLblSkip val="3"/>
        <c:tickMarkSkip val="1"/>
        <c:noMultiLvlLbl val="0"/>
      </c:catAx>
      <c:valAx>
        <c:axId val="792445864"/>
        <c:scaling>
          <c:orientation val="minMax"/>
          <c:max val="380"/>
          <c:min val="18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2446648"/>
        <c:crosses val="autoZero"/>
        <c:crossBetween val="midCat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FINISHED SHEEP - Deadweight price (pence/kg)</a:t>
            </a:r>
          </a:p>
        </c:rich>
      </c:tx>
      <c:layout>
        <c:manualLayout>
          <c:xMode val="edge"/>
          <c:yMode val="edge"/>
          <c:x val="0.18315824165717118"/>
          <c:y val="2.72335443363697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71832110957844"/>
          <c:y val="0.28979591836734692"/>
          <c:w val="0.81795076610267969"/>
          <c:h val="0.485714285714356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53"/>
              <c:pt idx="0">
                <c:v>531.6577687705817</c:v>
              </c:pt>
              <c:pt idx="1">
                <c:v>521.82799390938499</c:v>
              </c:pt>
              <c:pt idx="2">
                <c:v>511.95533263363234</c:v>
              </c:pt>
              <c:pt idx="3">
                <c:v>515.02400641675263</c:v>
              </c:pt>
              <c:pt idx="4">
                <c:v>524.03163313232938</c:v>
              </c:pt>
              <c:pt idx="5">
                <c:v>513.38789346206249</c:v>
              </c:pt>
              <c:pt idx="6">
                <c:v>507.05360070296246</c:v>
              </c:pt>
              <c:pt idx="7">
                <c:v>512.10392294563508</c:v>
              </c:pt>
              <c:pt idx="8">
                <c:v>519.66337442241263</c:v>
              </c:pt>
              <c:pt idx="9">
                <c:v>525.36969628124177</c:v>
              </c:pt>
              <c:pt idx="10">
                <c:v>530.00374193776508</c:v>
              </c:pt>
              <c:pt idx="11">
                <c:v>535.36183836361317</c:v>
              </c:pt>
              <c:pt idx="12">
                <c:v>537.39177248778662</c:v>
              </c:pt>
              <c:pt idx="13">
                <c:v>546.03951249522447</c:v>
              </c:pt>
              <c:pt idx="14">
                <c:v>555.48795955145147</c:v>
              </c:pt>
              <c:pt idx="15">
                <c:v>544.6730286858824</c:v>
              </c:pt>
              <c:pt idx="16">
                <c:v>554.76740991462282</c:v>
              </c:pt>
              <c:pt idx="17">
                <c:v>559.17767074412416</c:v>
              </c:pt>
              <c:pt idx="18">
                <c:v>583.22896046154131</c:v>
              </c:pt>
              <c:pt idx="19">
                <c:v>604.15826157925005</c:v>
              </c:pt>
              <c:pt idx="20">
                <c:v>614.15074503015717</c:v>
              </c:pt>
              <c:pt idx="21">
                <c:v>620.51830821555677</c:v>
              </c:pt>
              <c:pt idx="22">
                <c:v>628.02472214380043</c:v>
              </c:pt>
              <c:pt idx="23">
                <c:v>635.58033107594849</c:v>
              </c:pt>
              <c:pt idx="24">
                <c:v>579.89042215405516</c:v>
              </c:pt>
              <c:pt idx="25">
                <c:v>571.54412041123328</c:v>
              </c:pt>
              <c:pt idx="26">
                <c:v>585.15087363034934</c:v>
              </c:pt>
              <c:pt idx="27">
                <c:v>530.76674902279592</c:v>
              </c:pt>
              <c:pt idx="28">
                <c:v>516.14737652956728</c:v>
              </c:pt>
              <c:pt idx="29">
                <c:v>490.69436937233274</c:v>
              </c:pt>
              <c:pt idx="30">
                <c:v>462.09692776000071</c:v>
              </c:pt>
              <c:pt idx="31">
                <c:v>477.54181950055369</c:v>
              </c:pt>
              <c:pt idx="32">
                <c:v>484.42216284511289</c:v>
              </c:pt>
              <c:pt idx="33">
                <c:v>461.81624173580536</c:v>
              </c:pt>
              <c:pt idx="34">
                <c:v>445.41939594498746</c:v>
              </c:pt>
              <c:pt idx="35">
                <c:v>460.29998065352049</c:v>
              </c:pt>
              <c:pt idx="36">
                <c:v>467.62864775675894</c:v>
              </c:pt>
              <c:pt idx="37">
                <c:v>466.13144291464471</c:v>
              </c:pt>
              <c:pt idx="38">
                <c:v>468.0277376413344</c:v>
              </c:pt>
              <c:pt idx="39">
                <c:v>471.1945774604722</c:v>
              </c:pt>
              <c:pt idx="40">
                <c:v>476.10264770336289</c:v>
              </c:pt>
              <c:pt idx="41">
                <c:v>475.87517236346031</c:v>
              </c:pt>
              <c:pt idx="42">
                <c:v>479.06176710332846</c:v>
              </c:pt>
              <c:pt idx="43">
                <c:v>478.3469837684666</c:v>
              </c:pt>
              <c:pt idx="44">
                <c:v>478.96581936237271</c:v>
              </c:pt>
              <c:pt idx="45">
                <c:v>488.93265972837764</c:v>
              </c:pt>
              <c:pt idx="46">
                <c:v>506.83479512365875</c:v>
              </c:pt>
              <c:pt idx="47">
                <c:v>502.03746133118847</c:v>
              </c:pt>
              <c:pt idx="48">
                <c:v>494.77918306398669</c:v>
              </c:pt>
              <c:pt idx="49">
                <c:v>501.22954896314275</c:v>
              </c:pt>
              <c:pt idx="50">
                <c:v>506.65298151440163</c:v>
              </c:pt>
              <c:pt idx="51">
                <c:v>534.89365543319207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F46-43D4-9BCD-D98A7DCF306B}"/>
            </c:ext>
          </c:extLst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53"/>
              <c:pt idx="0">
                <c:v>498.2697529558634</c:v>
              </c:pt>
              <c:pt idx="1">
                <c:v>477.24983492236805</c:v>
              </c:pt>
              <c:pt idx="2">
                <c:v>481.45379426153193</c:v>
              </c:pt>
              <c:pt idx="3">
                <c:v>493.35806037263637</c:v>
              </c:pt>
              <c:pt idx="4">
                <c:v>494.22459380673956</c:v>
              </c:pt>
              <c:pt idx="5">
                <c:v>485.65622918163615</c:v>
              </c:pt>
              <c:pt idx="6">
                <c:v>492.43302146473633</c:v>
              </c:pt>
              <c:pt idx="7">
                <c:v>494.82845826406742</c:v>
              </c:pt>
              <c:pt idx="8">
                <c:v>497.31028792929874</c:v>
              </c:pt>
              <c:pt idx="9">
                <c:v>516.29786207745269</c:v>
              </c:pt>
              <c:pt idx="10">
                <c:v>521.21644126340584</c:v>
              </c:pt>
              <c:pt idx="11">
                <c:v>524.85190599473515</c:v>
              </c:pt>
              <c:pt idx="12">
                <c:v>531.19761616832795</c:v>
              </c:pt>
              <c:pt idx="13">
                <c:v>543.98720703695767</c:v>
              </c:pt>
              <c:pt idx="14">
                <c:v>568.06920934849677</c:v>
              </c:pt>
              <c:pt idx="15">
                <c:v>585.56643973414407</c:v>
              </c:pt>
              <c:pt idx="16">
                <c:v>587.19027346393659</c:v>
              </c:pt>
              <c:pt idx="17">
                <c:v>616.84017668379374</c:v>
              </c:pt>
              <c:pt idx="18">
                <c:v>617.08578880289099</c:v>
              </c:pt>
              <c:pt idx="19">
                <c:v>622.36546587172404</c:v>
              </c:pt>
              <c:pt idx="20">
                <c:v>635.97411628687257</c:v>
              </c:pt>
              <c:pt idx="21">
                <c:v>625.8464854945762</c:v>
              </c:pt>
              <c:pt idx="22">
                <c:v>619.27049297788517</c:v>
              </c:pt>
              <c:pt idx="23">
                <c:v>613.30193873565224</c:v>
              </c:pt>
              <c:pt idx="24">
                <c:v>598.86565944314384</c:v>
              </c:pt>
              <c:pt idx="25">
                <c:v>579.51822314447566</c:v>
              </c:pt>
              <c:pt idx="26">
                <c:v>548.9241498898723</c:v>
              </c:pt>
              <c:pt idx="27">
                <c:v>540.60584736593739</c:v>
              </c:pt>
              <c:pt idx="28">
                <c:v>528.2992629646169</c:v>
              </c:pt>
              <c:pt idx="29">
                <c:v>493.45775694909889</c:v>
              </c:pt>
              <c:pt idx="30">
                <c:v>488.69593427462837</c:v>
              </c:pt>
              <c:pt idx="31">
                <c:v>487.32537421928834</c:v>
              </c:pt>
              <c:pt idx="32">
                <c:v>494.00804690226914</c:v>
              </c:pt>
              <c:pt idx="33">
                <c:v>491.23352808036975</c:v>
              </c:pt>
              <c:pt idx="34">
                <c:v>488.04968251915238</c:v>
              </c:pt>
              <c:pt idx="35">
                <c:v>489.72270628229819</c:v>
              </c:pt>
              <c:pt idx="36">
                <c:v>493.6863936788705</c:v>
              </c:pt>
              <c:pt idx="37">
                <c:v>497.4747904360616</c:v>
              </c:pt>
              <c:pt idx="38">
                <c:v>492.50167642717463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F46-43D4-9BCD-D98A7DCF3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2442728"/>
        <c:axId val="792443120"/>
      </c:lineChart>
      <c:catAx>
        <c:axId val="792442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</a:t>
                </a:r>
              </a:p>
            </c:rich>
          </c:tx>
          <c:layout>
            <c:manualLayout>
              <c:xMode val="edge"/>
              <c:yMode val="edge"/>
              <c:x val="0.49684293410692087"/>
              <c:y val="0.875821711011616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2443120"/>
        <c:crossesAt val="260"/>
        <c:auto val="0"/>
        <c:lblAlgn val="ctr"/>
        <c:lblOffset val="100"/>
        <c:tickLblSkip val="3"/>
        <c:tickMarkSkip val="1"/>
        <c:noMultiLvlLbl val="0"/>
      </c:catAx>
      <c:valAx>
        <c:axId val="792443120"/>
        <c:scaling>
          <c:orientation val="minMax"/>
          <c:max val="640"/>
          <c:min val="4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2442728"/>
        <c:crosses val="autoZero"/>
        <c:crossBetween val="midCat"/>
        <c:majorUnit val="4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FINISHED PIGS - Deadweight price (pence/kg)</a:t>
            </a:r>
          </a:p>
        </c:rich>
      </c:tx>
      <c:layout>
        <c:manualLayout>
          <c:xMode val="edge"/>
          <c:yMode val="edge"/>
          <c:x val="0.18087287720726963"/>
          <c:y val="4.59770114942528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17430317751871"/>
          <c:y val="0.19683953298941079"/>
          <c:w val="0.82566585956424265"/>
          <c:h val="0.5387942374272576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53"/>
              <c:pt idx="0">
                <c:v>144.34936296928319</c:v>
              </c:pt>
              <c:pt idx="1">
                <c:v>142.8636878701131</c:v>
              </c:pt>
              <c:pt idx="2">
                <c:v>144.93914133658504</c:v>
              </c:pt>
              <c:pt idx="3">
                <c:v>144.47280079892388</c:v>
              </c:pt>
              <c:pt idx="4">
                <c:v>143.6571433935963</c:v>
              </c:pt>
              <c:pt idx="5">
                <c:v>142.48205482740036</c:v>
              </c:pt>
              <c:pt idx="6">
                <c:v>143.849440240034</c:v>
              </c:pt>
              <c:pt idx="7">
                <c:v>143.84136765514936</c:v>
              </c:pt>
              <c:pt idx="8">
                <c:v>143.47910724022202</c:v>
              </c:pt>
              <c:pt idx="9">
                <c:v>142.83724034767312</c:v>
              </c:pt>
              <c:pt idx="10">
                <c:v>144.80135920399567</c:v>
              </c:pt>
              <c:pt idx="11">
                <c:v>145.9196865394388</c:v>
              </c:pt>
              <c:pt idx="12">
                <c:v>149.82004431608848</c:v>
              </c:pt>
              <c:pt idx="13">
                <c:v>152.89320793185337</c:v>
              </c:pt>
              <c:pt idx="14">
                <c:v>157.21030685297495</c:v>
              </c:pt>
              <c:pt idx="15">
                <c:v>161.17306659236615</c:v>
              </c:pt>
              <c:pt idx="16">
                <c:v>164.65398905034354</c:v>
              </c:pt>
              <c:pt idx="17">
                <c:v>169.81870874131761</c:v>
              </c:pt>
              <c:pt idx="18">
                <c:v>170.96156201925689</c:v>
              </c:pt>
              <c:pt idx="19">
                <c:v>174.21884610185222</c:v>
              </c:pt>
              <c:pt idx="20">
                <c:v>175.39448446514135</c:v>
              </c:pt>
              <c:pt idx="21">
                <c:v>178.49630018874575</c:v>
              </c:pt>
              <c:pt idx="22">
                <c:v>184.30116884065347</c:v>
              </c:pt>
              <c:pt idx="23">
                <c:v>185.15720562200642</c:v>
              </c:pt>
              <c:pt idx="24">
                <c:v>187.2152893597941</c:v>
              </c:pt>
              <c:pt idx="25">
                <c:v>188.72775425541784</c:v>
              </c:pt>
              <c:pt idx="26">
                <c:v>190.2643879922486</c:v>
              </c:pt>
              <c:pt idx="27">
                <c:v>192.50829433554739</c:v>
              </c:pt>
              <c:pt idx="28">
                <c:v>195.11466124292929</c:v>
              </c:pt>
              <c:pt idx="29">
                <c:v>195.95295133677882</c:v>
              </c:pt>
              <c:pt idx="30">
                <c:v>197.31297584789866</c:v>
              </c:pt>
              <c:pt idx="31">
                <c:v>198.50719430204441</c:v>
              </c:pt>
              <c:pt idx="32">
                <c:v>199.17829771615712</c:v>
              </c:pt>
              <c:pt idx="33">
                <c:v>200.17913010776974</c:v>
              </c:pt>
              <c:pt idx="34">
                <c:v>199.81061346368205</c:v>
              </c:pt>
              <c:pt idx="35">
                <c:v>199.99135765273414</c:v>
              </c:pt>
              <c:pt idx="36">
                <c:v>200.10513741167574</c:v>
              </c:pt>
              <c:pt idx="37">
                <c:v>200.40542798484555</c:v>
              </c:pt>
              <c:pt idx="38">
                <c:v>200.80897552653707</c:v>
              </c:pt>
              <c:pt idx="39">
                <c:v>200.24475881970676</c:v>
              </c:pt>
              <c:pt idx="40">
                <c:v>200.49878017944866</c:v>
              </c:pt>
              <c:pt idx="41">
                <c:v>200.51105691815252</c:v>
              </c:pt>
              <c:pt idx="42">
                <c:v>200.00568648067221</c:v>
              </c:pt>
              <c:pt idx="43">
                <c:v>200.35877054550988</c:v>
              </c:pt>
              <c:pt idx="44">
                <c:v>200.47898400039341</c:v>
              </c:pt>
              <c:pt idx="45">
                <c:v>200.50915414866529</c:v>
              </c:pt>
              <c:pt idx="46">
                <c:v>200.17290772208821</c:v>
              </c:pt>
              <c:pt idx="47">
                <c:v>200.92570575770233</c:v>
              </c:pt>
              <c:pt idx="48">
                <c:v>200.51023880277569</c:v>
              </c:pt>
              <c:pt idx="49">
                <c:v>200.01925584750552</c:v>
              </c:pt>
              <c:pt idx="50">
                <c:v>200.27058355794</c:v>
              </c:pt>
              <c:pt idx="51">
                <c:v>200.17239863515562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A75-48CE-8A6B-B20CD6BDDF5F}"/>
            </c:ext>
          </c:extLst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53"/>
              <c:pt idx="0">
                <c:v>200.27559717984437</c:v>
              </c:pt>
              <c:pt idx="1">
                <c:v>200.48414645504877</c:v>
              </c:pt>
              <c:pt idx="2">
                <c:v>200.25504580102447</c:v>
              </c:pt>
              <c:pt idx="3">
                <c:v>201.21752379227681</c:v>
              </c:pt>
              <c:pt idx="4">
                <c:v>201.4445185031</c:v>
              </c:pt>
              <c:pt idx="5">
                <c:v>203.49586860704872</c:v>
              </c:pt>
              <c:pt idx="6">
                <c:v>203.83300354038715</c:v>
              </c:pt>
              <c:pt idx="7">
                <c:v>205.02192840751951</c:v>
              </c:pt>
              <c:pt idx="8">
                <c:v>206.73489735580915</c:v>
              </c:pt>
              <c:pt idx="9">
                <c:v>207.22256574572197</c:v>
              </c:pt>
              <c:pt idx="10">
                <c:v>209.22818163001352</c:v>
              </c:pt>
              <c:pt idx="11">
                <c:v>210.67106218362829</c:v>
              </c:pt>
              <c:pt idx="12">
                <c:v>211.67915606515848</c:v>
              </c:pt>
              <c:pt idx="13">
                <c:v>212.533108523832</c:v>
              </c:pt>
              <c:pt idx="14">
                <c:v>214.03591582239483</c:v>
              </c:pt>
              <c:pt idx="15">
                <c:v>214.90059631140511</c:v>
              </c:pt>
              <c:pt idx="16">
                <c:v>215.62100207993154</c:v>
              </c:pt>
              <c:pt idx="17">
                <c:v>216.46059529426594</c:v>
              </c:pt>
              <c:pt idx="18">
                <c:v>216.91798953426323</c:v>
              </c:pt>
              <c:pt idx="19">
                <c:v>217.4364163131894</c:v>
              </c:pt>
              <c:pt idx="20">
                <c:v>218.40846906522029</c:v>
              </c:pt>
              <c:pt idx="21">
                <c:v>218.83732428863803</c:v>
              </c:pt>
              <c:pt idx="22">
                <c:v>219.22300895915922</c:v>
              </c:pt>
              <c:pt idx="23">
                <c:v>219.82496668831942</c:v>
              </c:pt>
              <c:pt idx="24">
                <c:v>220.46220112944565</c:v>
              </c:pt>
              <c:pt idx="25">
                <c:v>220.67287814313673</c:v>
              </c:pt>
              <c:pt idx="26">
                <c:v>221.41098474215747</c:v>
              </c:pt>
              <c:pt idx="27">
                <c:v>221.40112254090653</c:v>
              </c:pt>
              <c:pt idx="28">
                <c:v>222.04538530750989</c:v>
              </c:pt>
              <c:pt idx="29">
                <c:v>222.29124996291807</c:v>
              </c:pt>
              <c:pt idx="30">
                <c:v>222.40684880458826</c:v>
              </c:pt>
              <c:pt idx="31">
                <c:v>222.6206598165553</c:v>
              </c:pt>
              <c:pt idx="32">
                <c:v>222.96495885282303</c:v>
              </c:pt>
              <c:pt idx="33">
                <c:v>222.81042082237587</c:v>
              </c:pt>
              <c:pt idx="34">
                <c:v>223.18456451228275</c:v>
              </c:pt>
              <c:pt idx="35">
                <c:v>222.69277728740295</c:v>
              </c:pt>
              <c:pt idx="36">
                <c:v>222.27006438099744</c:v>
              </c:pt>
              <c:pt idx="37">
                <c:v>222.00490438060024</c:v>
              </c:pt>
              <c:pt idx="38">
                <c:v>221.35184334486536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A75-48CE-8A6B-B20CD6BDD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959528"/>
        <c:axId val="795955216"/>
      </c:lineChart>
      <c:catAx>
        <c:axId val="795959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</a:t>
                </a:r>
              </a:p>
            </c:rich>
          </c:tx>
          <c:layout>
            <c:manualLayout>
              <c:xMode val="edge"/>
              <c:yMode val="edge"/>
              <c:x val="0.50695851139880665"/>
              <c:y val="0.86207349081364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5955216"/>
        <c:crossesAt val="90"/>
        <c:auto val="0"/>
        <c:lblAlgn val="ctr"/>
        <c:lblOffset val="100"/>
        <c:tickLblSkip val="3"/>
        <c:tickMarkSkip val="1"/>
        <c:noMultiLvlLbl val="0"/>
      </c:catAx>
      <c:valAx>
        <c:axId val="795955216"/>
        <c:scaling>
          <c:orientation val="minMax"/>
          <c:min val="13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5959528"/>
        <c:crosses val="autoZero"/>
        <c:crossBetween val="midCat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315960912052141E-2"/>
          <c:y val="5.4545494899307524E-2"/>
          <c:w val="0.94299674267101063"/>
          <c:h val="0.8939400552942006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569272"/>
        <c:axId val="791570448"/>
      </c:barChart>
      <c:catAx>
        <c:axId val="79156927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1570448"/>
        <c:crosses val="autoZero"/>
        <c:auto val="0"/>
        <c:lblAlgn val="ctr"/>
        <c:lblOffset val="100"/>
        <c:tickMarkSkip val="1"/>
        <c:noMultiLvlLbl val="0"/>
      </c:catAx>
      <c:valAx>
        <c:axId val="791570448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1569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FINISHED STEERS - </a:t>
            </a:r>
            <a:r>
              <a:rPr lang="en-GB" sz="12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Deadweight prices (pence/kg)</a:t>
            </a:r>
          </a:p>
        </c:rich>
      </c:tx>
      <c:layout>
        <c:manualLayout>
          <c:xMode val="edge"/>
          <c:yMode val="edge"/>
          <c:x val="0.16586193634008309"/>
          <c:y val="2.1341463414634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332607921497256E-2"/>
          <c:y val="0.19264761271829681"/>
          <c:w val="0.87401658812187433"/>
          <c:h val="0.6402140363243952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5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</c:numLit>
          </c:cat>
          <c:val>
            <c:numLit>
              <c:formatCode>General</c:formatCode>
              <c:ptCount val="53"/>
              <c:pt idx="0">
                <c:v>396.4</c:v>
              </c:pt>
              <c:pt idx="1">
                <c:v>396.02</c:v>
              </c:pt>
              <c:pt idx="2">
                <c:v>397.02</c:v>
              </c:pt>
              <c:pt idx="3">
                <c:v>396.49</c:v>
              </c:pt>
              <c:pt idx="4">
                <c:v>397.7</c:v>
              </c:pt>
              <c:pt idx="5">
                <c:v>397.98</c:v>
              </c:pt>
              <c:pt idx="6">
                <c:v>397.83</c:v>
              </c:pt>
              <c:pt idx="7">
                <c:v>399.51</c:v>
              </c:pt>
              <c:pt idx="8">
                <c:v>401.74</c:v>
              </c:pt>
              <c:pt idx="9">
                <c:v>407.14</c:v>
              </c:pt>
              <c:pt idx="10">
                <c:v>407.89</c:v>
              </c:pt>
              <c:pt idx="11">
                <c:v>407.89</c:v>
              </c:pt>
              <c:pt idx="12">
                <c:v>410.77</c:v>
              </c:pt>
              <c:pt idx="13">
                <c:v>412.99</c:v>
              </c:pt>
              <c:pt idx="14">
                <c:v>417.18</c:v>
              </c:pt>
              <c:pt idx="15">
                <c:v>420.2</c:v>
              </c:pt>
              <c:pt idx="16">
                <c:v>422.19</c:v>
              </c:pt>
              <c:pt idx="17">
                <c:v>423.99</c:v>
              </c:pt>
              <c:pt idx="18">
                <c:v>425.72</c:v>
              </c:pt>
              <c:pt idx="19">
                <c:v>426.9</c:v>
              </c:pt>
              <c:pt idx="20">
                <c:v>430.8</c:v>
              </c:pt>
              <c:pt idx="21">
                <c:v>431.29</c:v>
              </c:pt>
              <c:pt idx="22">
                <c:v>435.48</c:v>
              </c:pt>
              <c:pt idx="23">
                <c:v>437.71</c:v>
              </c:pt>
              <c:pt idx="24">
                <c:v>437.69</c:v>
              </c:pt>
              <c:pt idx="25">
                <c:v>436.75</c:v>
              </c:pt>
              <c:pt idx="26">
                <c:v>435.74</c:v>
              </c:pt>
              <c:pt idx="27">
                <c:v>430.92</c:v>
              </c:pt>
              <c:pt idx="28">
                <c:v>427.78</c:v>
              </c:pt>
              <c:pt idx="29">
                <c:v>425.57</c:v>
              </c:pt>
              <c:pt idx="30">
                <c:v>425.77</c:v>
              </c:pt>
              <c:pt idx="31">
                <c:v>423.23</c:v>
              </c:pt>
              <c:pt idx="32">
                <c:v>426.13</c:v>
              </c:pt>
              <c:pt idx="33">
                <c:v>422.38</c:v>
              </c:pt>
              <c:pt idx="34">
                <c:v>422.52</c:v>
              </c:pt>
              <c:pt idx="35">
                <c:v>424.28</c:v>
              </c:pt>
              <c:pt idx="36">
                <c:v>424.91</c:v>
              </c:pt>
              <c:pt idx="37">
                <c:v>424.94</c:v>
              </c:pt>
              <c:pt idx="38">
                <c:v>424.95</c:v>
              </c:pt>
              <c:pt idx="39">
                <c:v>425.05</c:v>
              </c:pt>
              <c:pt idx="40">
                <c:v>425.41</c:v>
              </c:pt>
              <c:pt idx="41">
                <c:v>426.98</c:v>
              </c:pt>
              <c:pt idx="42">
                <c:v>426</c:v>
              </c:pt>
              <c:pt idx="43">
                <c:v>426.3</c:v>
              </c:pt>
              <c:pt idx="44">
                <c:v>427.99</c:v>
              </c:pt>
              <c:pt idx="45">
                <c:v>427.94</c:v>
              </c:pt>
              <c:pt idx="46">
                <c:v>428.66</c:v>
              </c:pt>
              <c:pt idx="47">
                <c:v>430.4</c:v>
              </c:pt>
              <c:pt idx="48">
                <c:v>433.25</c:v>
              </c:pt>
              <c:pt idx="49">
                <c:v>435.71</c:v>
              </c:pt>
              <c:pt idx="50">
                <c:v>436.6</c:v>
              </c:pt>
              <c:pt idx="51">
                <c:v>443.98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3D4-4533-BBA6-BDF84940D8D2}"/>
            </c:ext>
          </c:extLst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</c:numLit>
          </c:cat>
          <c:val>
            <c:numLit>
              <c:formatCode>General</c:formatCode>
              <c:ptCount val="53"/>
              <c:pt idx="0">
                <c:v>446.37</c:v>
              </c:pt>
              <c:pt idx="1">
                <c:v>449.67</c:v>
              </c:pt>
              <c:pt idx="2">
                <c:v>453.09</c:v>
              </c:pt>
              <c:pt idx="3">
                <c:v>455.68</c:v>
              </c:pt>
              <c:pt idx="4">
                <c:v>459.21</c:v>
              </c:pt>
              <c:pt idx="5">
                <c:v>461.3</c:v>
              </c:pt>
              <c:pt idx="6">
                <c:v>464.25</c:v>
              </c:pt>
              <c:pt idx="7">
                <c:v>466.94</c:v>
              </c:pt>
              <c:pt idx="8">
                <c:v>467.3</c:v>
              </c:pt>
              <c:pt idx="9">
                <c:v>471.09</c:v>
              </c:pt>
              <c:pt idx="10">
                <c:v>473.09</c:v>
              </c:pt>
              <c:pt idx="11">
                <c:v>477.18</c:v>
              </c:pt>
              <c:pt idx="12">
                <c:v>477.95</c:v>
              </c:pt>
              <c:pt idx="13">
                <c:v>480.37</c:v>
              </c:pt>
              <c:pt idx="14">
                <c:v>481.99</c:v>
              </c:pt>
              <c:pt idx="15">
                <c:v>483.63</c:v>
              </c:pt>
              <c:pt idx="16">
                <c:v>484.71</c:v>
              </c:pt>
              <c:pt idx="17">
                <c:v>486.29</c:v>
              </c:pt>
              <c:pt idx="18">
                <c:v>484.98</c:v>
              </c:pt>
              <c:pt idx="19">
                <c:v>485.54</c:v>
              </c:pt>
              <c:pt idx="20">
                <c:v>483.35</c:v>
              </c:pt>
              <c:pt idx="21">
                <c:v>480.68</c:v>
              </c:pt>
              <c:pt idx="22">
                <c:v>476.48</c:v>
              </c:pt>
              <c:pt idx="23">
                <c:v>473.49</c:v>
              </c:pt>
              <c:pt idx="24">
                <c:v>471.12</c:v>
              </c:pt>
              <c:pt idx="25">
                <c:v>466.78</c:v>
              </c:pt>
              <c:pt idx="26">
                <c:v>463.2</c:v>
              </c:pt>
              <c:pt idx="27">
                <c:v>461.09</c:v>
              </c:pt>
              <c:pt idx="28">
                <c:v>457.96</c:v>
              </c:pt>
              <c:pt idx="29">
                <c:v>453.67</c:v>
              </c:pt>
              <c:pt idx="30">
                <c:v>449.57</c:v>
              </c:pt>
              <c:pt idx="31">
                <c:v>445.43</c:v>
              </c:pt>
              <c:pt idx="32">
                <c:v>444.17</c:v>
              </c:pt>
              <c:pt idx="33">
                <c:v>444.78</c:v>
              </c:pt>
              <c:pt idx="34">
                <c:v>446.88</c:v>
              </c:pt>
              <c:pt idx="35">
                <c:v>451.52</c:v>
              </c:pt>
              <c:pt idx="36">
                <c:v>454.43</c:v>
              </c:pt>
              <c:pt idx="37">
                <c:v>457.97</c:v>
              </c:pt>
              <c:pt idx="38">
                <c:v>459.17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3D4-4533-BBA6-BDF84940D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1566920"/>
        <c:axId val="791568880"/>
      </c:lineChart>
      <c:catAx>
        <c:axId val="791566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</a:t>
                </a:r>
              </a:p>
            </c:rich>
          </c:tx>
          <c:layout>
            <c:manualLayout>
              <c:xMode val="edge"/>
              <c:yMode val="edge"/>
              <c:x val="0.49275491631385271"/>
              <c:y val="0.901828237019138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1568880"/>
        <c:crossesAt val="280"/>
        <c:auto val="0"/>
        <c:lblAlgn val="ctr"/>
        <c:lblOffset val="100"/>
        <c:tickLblSkip val="3"/>
        <c:tickMarkSkip val="1"/>
        <c:noMultiLvlLbl val="0"/>
      </c:catAx>
      <c:valAx>
        <c:axId val="791568880"/>
        <c:scaling>
          <c:orientation val="minMax"/>
          <c:min val="3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1566920"/>
        <c:crosses val="autoZero"/>
        <c:crossBetween val="midCat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FINISHED HEIFERS-</a:t>
            </a:r>
            <a:r>
              <a:rPr lang="en-GB" sz="12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Deadweight prices (pence/kg)</a:t>
            </a:r>
            <a:r>
              <a:rPr lang="en-GB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</a:t>
            </a:r>
          </a:p>
        </c:rich>
      </c:tx>
      <c:layout>
        <c:manualLayout>
          <c:xMode val="edge"/>
          <c:yMode val="edge"/>
          <c:x val="0.14772748576884634"/>
          <c:y val="2.1604938271605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702656806125949E-2"/>
          <c:y val="0.2026414031162225"/>
          <c:w val="0.87742476003845682"/>
          <c:h val="0.6473935173090890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5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</c:numLit>
          </c:cat>
          <c:val>
            <c:numLit>
              <c:formatCode>General</c:formatCode>
              <c:ptCount val="53"/>
              <c:pt idx="0">
                <c:v>397.51</c:v>
              </c:pt>
              <c:pt idx="1">
                <c:v>397.93</c:v>
              </c:pt>
              <c:pt idx="2">
                <c:v>399.14</c:v>
              </c:pt>
              <c:pt idx="3">
                <c:v>397.82</c:v>
              </c:pt>
              <c:pt idx="4">
                <c:v>398.09</c:v>
              </c:pt>
              <c:pt idx="5">
                <c:v>400.15</c:v>
              </c:pt>
              <c:pt idx="6">
                <c:v>401.13</c:v>
              </c:pt>
              <c:pt idx="7">
                <c:v>399.57</c:v>
              </c:pt>
              <c:pt idx="8">
                <c:v>402.29</c:v>
              </c:pt>
              <c:pt idx="9">
                <c:v>407.57</c:v>
              </c:pt>
              <c:pt idx="10">
                <c:v>407.66</c:v>
              </c:pt>
              <c:pt idx="11">
                <c:v>411.15</c:v>
              </c:pt>
              <c:pt idx="12">
                <c:v>412.03</c:v>
              </c:pt>
              <c:pt idx="13">
                <c:v>414.75</c:v>
              </c:pt>
              <c:pt idx="14">
                <c:v>419.42</c:v>
              </c:pt>
              <c:pt idx="15">
                <c:v>421.64</c:v>
              </c:pt>
              <c:pt idx="16">
                <c:v>424.47</c:v>
              </c:pt>
              <c:pt idx="17">
                <c:v>426.63</c:v>
              </c:pt>
              <c:pt idx="18">
                <c:v>428.77</c:v>
              </c:pt>
              <c:pt idx="19">
                <c:v>429.19</c:v>
              </c:pt>
              <c:pt idx="20">
                <c:v>433.14</c:v>
              </c:pt>
              <c:pt idx="21">
                <c:v>436.83</c:v>
              </c:pt>
              <c:pt idx="22">
                <c:v>437.68</c:v>
              </c:pt>
              <c:pt idx="23">
                <c:v>438.11</c:v>
              </c:pt>
              <c:pt idx="24">
                <c:v>436.81</c:v>
              </c:pt>
              <c:pt idx="25">
                <c:v>438.66</c:v>
              </c:pt>
              <c:pt idx="26">
                <c:v>437.68</c:v>
              </c:pt>
              <c:pt idx="27">
                <c:v>434.52</c:v>
              </c:pt>
              <c:pt idx="28">
                <c:v>432.01</c:v>
              </c:pt>
              <c:pt idx="29">
                <c:v>430.08</c:v>
              </c:pt>
              <c:pt idx="30">
                <c:v>428.15</c:v>
              </c:pt>
              <c:pt idx="31">
                <c:v>427.4</c:v>
              </c:pt>
              <c:pt idx="32">
                <c:v>424.91</c:v>
              </c:pt>
              <c:pt idx="33">
                <c:v>424.72</c:v>
              </c:pt>
              <c:pt idx="34">
                <c:v>425.8</c:v>
              </c:pt>
              <c:pt idx="35">
                <c:v>426.09</c:v>
              </c:pt>
              <c:pt idx="36">
                <c:v>427.78</c:v>
              </c:pt>
              <c:pt idx="37">
                <c:v>429.39</c:v>
              </c:pt>
              <c:pt idx="38">
                <c:v>427.69</c:v>
              </c:pt>
              <c:pt idx="39">
                <c:v>428.06</c:v>
              </c:pt>
              <c:pt idx="40">
                <c:v>427.68</c:v>
              </c:pt>
              <c:pt idx="41">
                <c:v>429.23</c:v>
              </c:pt>
              <c:pt idx="42">
                <c:v>430.2</c:v>
              </c:pt>
              <c:pt idx="43">
                <c:v>429.31</c:v>
              </c:pt>
              <c:pt idx="44">
                <c:v>429.53</c:v>
              </c:pt>
              <c:pt idx="45">
                <c:v>430.84</c:v>
              </c:pt>
              <c:pt idx="46">
                <c:v>431.2</c:v>
              </c:pt>
              <c:pt idx="47">
                <c:v>430.5</c:v>
              </c:pt>
              <c:pt idx="48">
                <c:v>434.28</c:v>
              </c:pt>
              <c:pt idx="49">
                <c:v>435.76</c:v>
              </c:pt>
              <c:pt idx="50">
                <c:v>438.07</c:v>
              </c:pt>
              <c:pt idx="51">
                <c:v>446.58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2AA-4A7D-B2DB-254280A8F0BA}"/>
            </c:ext>
          </c:extLst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</c:numLit>
          </c:cat>
          <c:val>
            <c:numLit>
              <c:formatCode>General</c:formatCode>
              <c:ptCount val="53"/>
              <c:pt idx="0">
                <c:v>446.36</c:v>
              </c:pt>
              <c:pt idx="1">
                <c:v>449.82</c:v>
              </c:pt>
              <c:pt idx="2">
                <c:v>452.39</c:v>
              </c:pt>
              <c:pt idx="3">
                <c:v>457.51</c:v>
              </c:pt>
              <c:pt idx="4">
                <c:v>459.94</c:v>
              </c:pt>
              <c:pt idx="5">
                <c:v>462.18</c:v>
              </c:pt>
              <c:pt idx="6">
                <c:v>465.17</c:v>
              </c:pt>
              <c:pt idx="7">
                <c:v>467.68</c:v>
              </c:pt>
              <c:pt idx="8">
                <c:v>470.15</c:v>
              </c:pt>
              <c:pt idx="9">
                <c:v>473.8</c:v>
              </c:pt>
              <c:pt idx="10">
                <c:v>472.67</c:v>
              </c:pt>
              <c:pt idx="11">
                <c:v>476.82</c:v>
              </c:pt>
              <c:pt idx="12">
                <c:v>479.63</c:v>
              </c:pt>
              <c:pt idx="13">
                <c:v>482.29</c:v>
              </c:pt>
              <c:pt idx="14">
                <c:v>483.49</c:v>
              </c:pt>
              <c:pt idx="15">
                <c:v>485.17</c:v>
              </c:pt>
              <c:pt idx="16">
                <c:v>485.66</c:v>
              </c:pt>
              <c:pt idx="17">
                <c:v>485.59</c:v>
              </c:pt>
              <c:pt idx="18">
                <c:v>486.74</c:v>
              </c:pt>
              <c:pt idx="19">
                <c:v>486.65</c:v>
              </c:pt>
              <c:pt idx="20">
                <c:v>483.26</c:v>
              </c:pt>
              <c:pt idx="21">
                <c:v>480.6</c:v>
              </c:pt>
              <c:pt idx="22">
                <c:v>477.33</c:v>
              </c:pt>
              <c:pt idx="23">
                <c:v>473.63</c:v>
              </c:pt>
              <c:pt idx="24">
                <c:v>473.76</c:v>
              </c:pt>
              <c:pt idx="25">
                <c:v>470.4</c:v>
              </c:pt>
              <c:pt idx="26">
                <c:v>465.37</c:v>
              </c:pt>
              <c:pt idx="27">
                <c:v>461.72</c:v>
              </c:pt>
              <c:pt idx="28">
                <c:v>456.31</c:v>
              </c:pt>
              <c:pt idx="29">
                <c:v>455.79</c:v>
              </c:pt>
              <c:pt idx="30">
                <c:v>448.63</c:v>
              </c:pt>
              <c:pt idx="31">
                <c:v>445.62</c:v>
              </c:pt>
              <c:pt idx="32">
                <c:v>446.08</c:v>
              </c:pt>
              <c:pt idx="33">
                <c:v>447.91</c:v>
              </c:pt>
              <c:pt idx="34">
                <c:v>448.74</c:v>
              </c:pt>
              <c:pt idx="35">
                <c:v>452.02</c:v>
              </c:pt>
              <c:pt idx="36">
                <c:v>457.03</c:v>
              </c:pt>
              <c:pt idx="37">
                <c:v>456.68</c:v>
              </c:pt>
              <c:pt idx="38">
                <c:v>457.98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2AA-4A7D-B2DB-254280A8F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1570840"/>
        <c:axId val="791567312"/>
      </c:lineChart>
      <c:catAx>
        <c:axId val="791570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</a:t>
                </a:r>
              </a:p>
            </c:rich>
          </c:tx>
          <c:layout>
            <c:manualLayout>
              <c:xMode val="edge"/>
              <c:yMode val="edge"/>
              <c:x val="0.47564968828271781"/>
              <c:y val="0.919561630757205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1567312"/>
        <c:crossesAt val="290"/>
        <c:auto val="0"/>
        <c:lblAlgn val="ctr"/>
        <c:lblOffset val="100"/>
        <c:tickLblSkip val="3"/>
        <c:tickMarkSkip val="1"/>
        <c:noMultiLvlLbl val="0"/>
      </c:catAx>
      <c:valAx>
        <c:axId val="791567312"/>
        <c:scaling>
          <c:orientation val="minMax"/>
          <c:min val="3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1570840"/>
        <c:crosses val="autoZero"/>
        <c:crossBetween val="midCat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FINISHED YOUNG BULLS - Deadweight prices (pence/kg)</a:t>
            </a:r>
          </a:p>
        </c:rich>
      </c:tx>
      <c:layout>
        <c:manualLayout>
          <c:xMode val="edge"/>
          <c:yMode val="edge"/>
          <c:x val="0.18022370409440491"/>
          <c:y val="2.1538461538461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1649151425798E-2"/>
          <c:y val="0.22437578986570503"/>
          <c:w val="0.88109329520989565"/>
          <c:h val="0.586716924290973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53"/>
              <c:pt idx="0">
                <c:v>378.77</c:v>
              </c:pt>
              <c:pt idx="1">
                <c:v>374.01</c:v>
              </c:pt>
              <c:pt idx="2">
                <c:v>376.03</c:v>
              </c:pt>
              <c:pt idx="3">
                <c:v>376.82</c:v>
              </c:pt>
              <c:pt idx="4">
                <c:v>375.85</c:v>
              </c:pt>
              <c:pt idx="5">
                <c:v>379.4</c:v>
              </c:pt>
              <c:pt idx="6">
                <c:v>381.63</c:v>
              </c:pt>
              <c:pt idx="7">
                <c:v>381.94</c:v>
              </c:pt>
              <c:pt idx="8">
                <c:v>380.88</c:v>
              </c:pt>
              <c:pt idx="9">
                <c:v>384.96</c:v>
              </c:pt>
              <c:pt idx="10">
                <c:v>392.76</c:v>
              </c:pt>
              <c:pt idx="11">
                <c:v>391.78</c:v>
              </c:pt>
              <c:pt idx="12">
                <c:v>392.63</c:v>
              </c:pt>
              <c:pt idx="13">
                <c:v>392.37</c:v>
              </c:pt>
              <c:pt idx="14">
                <c:v>397.23</c:v>
              </c:pt>
              <c:pt idx="15">
                <c:v>402.33</c:v>
              </c:pt>
              <c:pt idx="16">
                <c:v>406.14</c:v>
              </c:pt>
              <c:pt idx="17">
                <c:v>409.36</c:v>
              </c:pt>
              <c:pt idx="18">
                <c:v>410.7</c:v>
              </c:pt>
              <c:pt idx="19">
                <c:v>411.92</c:v>
              </c:pt>
              <c:pt idx="20">
                <c:v>420.65</c:v>
              </c:pt>
              <c:pt idx="21">
                <c:v>423.2</c:v>
              </c:pt>
              <c:pt idx="22">
                <c:v>424.89</c:v>
              </c:pt>
              <c:pt idx="23">
                <c:v>429.12</c:v>
              </c:pt>
              <c:pt idx="24">
                <c:v>429.29</c:v>
              </c:pt>
              <c:pt idx="25">
                <c:v>428.13</c:v>
              </c:pt>
              <c:pt idx="26">
                <c:v>430.17</c:v>
              </c:pt>
              <c:pt idx="27">
                <c:v>424.42</c:v>
              </c:pt>
              <c:pt idx="28">
                <c:v>421.79</c:v>
              </c:pt>
              <c:pt idx="29">
                <c:v>419.87</c:v>
              </c:pt>
              <c:pt idx="30">
                <c:v>419.68</c:v>
              </c:pt>
              <c:pt idx="31">
                <c:v>414.38</c:v>
              </c:pt>
              <c:pt idx="32">
                <c:v>417.08</c:v>
              </c:pt>
              <c:pt idx="33">
                <c:v>413.1</c:v>
              </c:pt>
              <c:pt idx="34">
                <c:v>416.63</c:v>
              </c:pt>
              <c:pt idx="35">
                <c:v>416.1</c:v>
              </c:pt>
              <c:pt idx="36">
                <c:v>416.26</c:v>
              </c:pt>
              <c:pt idx="37">
                <c:v>416.31</c:v>
              </c:pt>
              <c:pt idx="38">
                <c:v>416.19</c:v>
              </c:pt>
              <c:pt idx="39">
                <c:v>411.72</c:v>
              </c:pt>
              <c:pt idx="40">
                <c:v>414.96</c:v>
              </c:pt>
              <c:pt idx="41">
                <c:v>412.91</c:v>
              </c:pt>
              <c:pt idx="42">
                <c:v>413.68</c:v>
              </c:pt>
              <c:pt idx="43">
                <c:v>411.45</c:v>
              </c:pt>
              <c:pt idx="44">
                <c:v>413.15</c:v>
              </c:pt>
              <c:pt idx="45">
                <c:v>413</c:v>
              </c:pt>
              <c:pt idx="46">
                <c:v>413.47</c:v>
              </c:pt>
              <c:pt idx="47">
                <c:v>410.55</c:v>
              </c:pt>
              <c:pt idx="48">
                <c:v>415.15</c:v>
              </c:pt>
              <c:pt idx="49">
                <c:v>417.88</c:v>
              </c:pt>
              <c:pt idx="50">
                <c:v>416.76</c:v>
              </c:pt>
              <c:pt idx="51">
                <c:v>429.08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36A-4727-A226-740E7620D9F3}"/>
            </c:ext>
          </c:extLst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53"/>
              <c:pt idx="0">
                <c:v>429.9</c:v>
              </c:pt>
              <c:pt idx="1">
                <c:v>434.06</c:v>
              </c:pt>
              <c:pt idx="2">
                <c:v>436.71</c:v>
              </c:pt>
              <c:pt idx="3">
                <c:v>441.04</c:v>
              </c:pt>
              <c:pt idx="4">
                <c:v>443.89</c:v>
              </c:pt>
              <c:pt idx="5">
                <c:v>441.98</c:v>
              </c:pt>
              <c:pt idx="6">
                <c:v>445.59</c:v>
              </c:pt>
              <c:pt idx="7">
                <c:v>446.33</c:v>
              </c:pt>
              <c:pt idx="8">
                <c:v>452.33</c:v>
              </c:pt>
              <c:pt idx="9">
                <c:v>455.55</c:v>
              </c:pt>
              <c:pt idx="10">
                <c:v>457.89</c:v>
              </c:pt>
              <c:pt idx="11">
                <c:v>460.32</c:v>
              </c:pt>
              <c:pt idx="12">
                <c:v>463.86</c:v>
              </c:pt>
              <c:pt idx="13">
                <c:v>462.55</c:v>
              </c:pt>
              <c:pt idx="14">
                <c:v>463.71</c:v>
              </c:pt>
              <c:pt idx="15">
                <c:v>472.17</c:v>
              </c:pt>
              <c:pt idx="16">
                <c:v>470.45</c:v>
              </c:pt>
              <c:pt idx="17">
                <c:v>469.8</c:v>
              </c:pt>
              <c:pt idx="18">
                <c:v>470.84</c:v>
              </c:pt>
              <c:pt idx="19">
                <c:v>472.51</c:v>
              </c:pt>
              <c:pt idx="20">
                <c:v>470.29</c:v>
              </c:pt>
              <c:pt idx="21">
                <c:v>469.03</c:v>
              </c:pt>
              <c:pt idx="22">
                <c:v>466.01</c:v>
              </c:pt>
              <c:pt idx="23">
                <c:v>464.74</c:v>
              </c:pt>
              <c:pt idx="24">
                <c:v>459.1</c:v>
              </c:pt>
              <c:pt idx="25">
                <c:v>458.09</c:v>
              </c:pt>
              <c:pt idx="26">
                <c:v>452.97</c:v>
              </c:pt>
              <c:pt idx="27">
                <c:v>450.54</c:v>
              </c:pt>
              <c:pt idx="28">
                <c:v>446.7</c:v>
              </c:pt>
              <c:pt idx="29">
                <c:v>441.56</c:v>
              </c:pt>
              <c:pt idx="30">
                <c:v>438.79</c:v>
              </c:pt>
              <c:pt idx="31">
                <c:v>434.1</c:v>
              </c:pt>
              <c:pt idx="32">
                <c:v>433.48</c:v>
              </c:pt>
              <c:pt idx="33">
                <c:v>436.2</c:v>
              </c:pt>
              <c:pt idx="34">
                <c:v>434.51</c:v>
              </c:pt>
              <c:pt idx="35">
                <c:v>438.18</c:v>
              </c:pt>
              <c:pt idx="36">
                <c:v>444.24</c:v>
              </c:pt>
              <c:pt idx="37">
                <c:v>443.91</c:v>
              </c:pt>
              <c:pt idx="38">
                <c:v>445.32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36A-4727-A226-740E7620D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1568096"/>
        <c:axId val="791571624"/>
      </c:lineChart>
      <c:catAx>
        <c:axId val="79156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</a:t>
                </a:r>
              </a:p>
            </c:rich>
          </c:tx>
          <c:layout>
            <c:manualLayout>
              <c:xMode val="edge"/>
              <c:yMode val="edge"/>
              <c:x val="0.48504485993035729"/>
              <c:y val="0.900678699420612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1571624"/>
        <c:crossesAt val="270"/>
        <c:auto val="0"/>
        <c:lblAlgn val="ctr"/>
        <c:lblOffset val="100"/>
        <c:tickLblSkip val="3"/>
        <c:tickMarkSkip val="1"/>
        <c:noMultiLvlLbl val="0"/>
      </c:catAx>
      <c:valAx>
        <c:axId val="791571624"/>
        <c:scaling>
          <c:orientation val="minMax"/>
          <c:max val="500"/>
          <c:min val="3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1568096"/>
        <c:crosses val="autoZero"/>
        <c:crossBetween val="midCat"/>
        <c:majorUnit val="10"/>
        <c:minorUnit val="1.28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FINISHED COWS - Deadweight prices (pence/kg)</a:t>
            </a:r>
          </a:p>
        </c:rich>
      </c:tx>
      <c:layout>
        <c:manualLayout>
          <c:xMode val="edge"/>
          <c:yMode val="edge"/>
          <c:x val="0.14610410914544791"/>
          <c:y val="4.6296296296296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333300109638198E-2"/>
          <c:y val="0.1629634770963771"/>
          <c:w val="0.86398604604804141"/>
          <c:h val="0.642224567577884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Lit>
              <c:formatCode>General</c:formatCode>
              <c:ptCount val="53"/>
              <c:pt idx="0">
                <c:v>271.26</c:v>
              </c:pt>
              <c:pt idx="1">
                <c:v>276.45</c:v>
              </c:pt>
              <c:pt idx="2">
                <c:v>275.27999999999997</c:v>
              </c:pt>
              <c:pt idx="3">
                <c:v>277.06</c:v>
              </c:pt>
              <c:pt idx="4">
                <c:v>277.16000000000003</c:v>
              </c:pt>
              <c:pt idx="5">
                <c:v>283.02999999999997</c:v>
              </c:pt>
              <c:pt idx="6">
                <c:v>285.52</c:v>
              </c:pt>
              <c:pt idx="7">
                <c:v>288.31</c:v>
              </c:pt>
              <c:pt idx="8">
                <c:v>291.39999999999998</c:v>
              </c:pt>
              <c:pt idx="9">
                <c:v>299.08999999999997</c:v>
              </c:pt>
              <c:pt idx="10">
                <c:v>300.95</c:v>
              </c:pt>
              <c:pt idx="11">
                <c:v>307.22000000000003</c:v>
              </c:pt>
              <c:pt idx="12">
                <c:v>313.08999999999997</c:v>
              </c:pt>
              <c:pt idx="13">
                <c:v>319.52999999999997</c:v>
              </c:pt>
              <c:pt idx="14">
                <c:v>322.12</c:v>
              </c:pt>
              <c:pt idx="15">
                <c:v>328.75</c:v>
              </c:pt>
              <c:pt idx="16">
                <c:v>329.04</c:v>
              </c:pt>
              <c:pt idx="17">
                <c:v>330.5</c:v>
              </c:pt>
              <c:pt idx="18">
                <c:v>337.15</c:v>
              </c:pt>
              <c:pt idx="19">
                <c:v>339.67</c:v>
              </c:pt>
              <c:pt idx="20">
                <c:v>344.26</c:v>
              </c:pt>
              <c:pt idx="21">
                <c:v>351.72</c:v>
              </c:pt>
              <c:pt idx="22">
                <c:v>355.74</c:v>
              </c:pt>
              <c:pt idx="23">
                <c:v>359.54</c:v>
              </c:pt>
              <c:pt idx="24">
                <c:v>360.98</c:v>
              </c:pt>
              <c:pt idx="25">
                <c:v>360.15</c:v>
              </c:pt>
              <c:pt idx="26">
                <c:v>355.63</c:v>
              </c:pt>
              <c:pt idx="27">
                <c:v>361.74</c:v>
              </c:pt>
              <c:pt idx="28">
                <c:v>351.7</c:v>
              </c:pt>
              <c:pt idx="29">
                <c:v>343.92</c:v>
              </c:pt>
              <c:pt idx="30">
                <c:v>343.88</c:v>
              </c:pt>
              <c:pt idx="31">
                <c:v>340.7</c:v>
              </c:pt>
              <c:pt idx="32">
                <c:v>339.75</c:v>
              </c:pt>
              <c:pt idx="33">
                <c:v>328.86</c:v>
              </c:pt>
              <c:pt idx="34">
                <c:v>331.74</c:v>
              </c:pt>
              <c:pt idx="35">
                <c:v>330.88</c:v>
              </c:pt>
              <c:pt idx="36">
                <c:v>324.88</c:v>
              </c:pt>
              <c:pt idx="37">
                <c:v>331.05</c:v>
              </c:pt>
              <c:pt idx="38">
                <c:v>324.02</c:v>
              </c:pt>
              <c:pt idx="39">
                <c:v>326.52999999999997</c:v>
              </c:pt>
              <c:pt idx="40">
                <c:v>326.08</c:v>
              </c:pt>
              <c:pt idx="41">
                <c:v>326.85000000000002</c:v>
              </c:pt>
              <c:pt idx="42">
                <c:v>320.87</c:v>
              </c:pt>
              <c:pt idx="43">
                <c:v>311.16000000000003</c:v>
              </c:pt>
              <c:pt idx="44">
                <c:v>303.55</c:v>
              </c:pt>
              <c:pt idx="45">
                <c:v>302.89999999999998</c:v>
              </c:pt>
              <c:pt idx="46">
                <c:v>304.24</c:v>
              </c:pt>
              <c:pt idx="47">
                <c:v>303.52999999999997</c:v>
              </c:pt>
              <c:pt idx="48">
                <c:v>311.04000000000002</c:v>
              </c:pt>
              <c:pt idx="49">
                <c:v>315.27999999999997</c:v>
              </c:pt>
              <c:pt idx="50">
                <c:v>321.37</c:v>
              </c:pt>
              <c:pt idx="51">
                <c:v>335.13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B13-4391-8E21-001EC2665EB0}"/>
            </c:ext>
          </c:extLst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53"/>
              <c:pt idx="0">
                <c:v>332.08</c:v>
              </c:pt>
              <c:pt idx="1">
                <c:v>336.5</c:v>
              </c:pt>
              <c:pt idx="2">
                <c:v>341.2</c:v>
              </c:pt>
              <c:pt idx="3">
                <c:v>352.35</c:v>
              </c:pt>
              <c:pt idx="4">
                <c:v>350.38</c:v>
              </c:pt>
              <c:pt idx="5">
                <c:v>355.36</c:v>
              </c:pt>
              <c:pt idx="6">
                <c:v>353.09</c:v>
              </c:pt>
              <c:pt idx="7">
                <c:v>354.78</c:v>
              </c:pt>
              <c:pt idx="8">
                <c:v>359.13</c:v>
              </c:pt>
              <c:pt idx="9">
                <c:v>357.29</c:v>
              </c:pt>
              <c:pt idx="10">
                <c:v>357.27</c:v>
              </c:pt>
              <c:pt idx="11">
                <c:v>361.01</c:v>
              </c:pt>
              <c:pt idx="12">
                <c:v>359.89</c:v>
              </c:pt>
              <c:pt idx="13">
                <c:v>359.37</c:v>
              </c:pt>
              <c:pt idx="14">
                <c:v>367.42</c:v>
              </c:pt>
              <c:pt idx="15">
                <c:v>366.1</c:v>
              </c:pt>
              <c:pt idx="16">
                <c:v>368.45</c:v>
              </c:pt>
              <c:pt idx="17">
                <c:v>369.5</c:v>
              </c:pt>
              <c:pt idx="18">
                <c:v>372.62</c:v>
              </c:pt>
              <c:pt idx="19">
                <c:v>367.44</c:v>
              </c:pt>
              <c:pt idx="20">
                <c:v>368.8</c:v>
              </c:pt>
              <c:pt idx="21">
                <c:v>365.84</c:v>
              </c:pt>
              <c:pt idx="22">
                <c:v>360.36</c:v>
              </c:pt>
              <c:pt idx="23">
                <c:v>357.73</c:v>
              </c:pt>
              <c:pt idx="24">
                <c:v>354.4</c:v>
              </c:pt>
              <c:pt idx="25">
                <c:v>352.13</c:v>
              </c:pt>
              <c:pt idx="26">
                <c:v>346.71</c:v>
              </c:pt>
              <c:pt idx="27">
                <c:v>340.78</c:v>
              </c:pt>
              <c:pt idx="28">
                <c:v>331.47</c:v>
              </c:pt>
              <c:pt idx="29">
                <c:v>318.51</c:v>
              </c:pt>
              <c:pt idx="30">
                <c:v>306.14999999999998</c:v>
              </c:pt>
              <c:pt idx="31">
                <c:v>298.20999999999998</c:v>
              </c:pt>
              <c:pt idx="32">
                <c:v>298.5</c:v>
              </c:pt>
              <c:pt idx="33">
                <c:v>297.89</c:v>
              </c:pt>
              <c:pt idx="34">
                <c:v>296.10000000000002</c:v>
              </c:pt>
              <c:pt idx="35">
                <c:v>307.14999999999998</c:v>
              </c:pt>
              <c:pt idx="36">
                <c:v>305.17</c:v>
              </c:pt>
              <c:pt idx="37">
                <c:v>308.29000000000002</c:v>
              </c:pt>
              <c:pt idx="38">
                <c:v>308.12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B13-4391-8E21-001EC2665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1570056"/>
        <c:axId val="791564960"/>
      </c:lineChart>
      <c:catAx>
        <c:axId val="791570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</a:t>
                </a:r>
              </a:p>
            </c:rich>
          </c:tx>
          <c:layout>
            <c:manualLayout>
              <c:xMode val="edge"/>
              <c:yMode val="edge"/>
              <c:x val="0.48123492474833063"/>
              <c:y val="0.893334993681829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1564960"/>
        <c:crossesAt val="170"/>
        <c:auto val="0"/>
        <c:lblAlgn val="ctr"/>
        <c:lblOffset val="100"/>
        <c:tickLblSkip val="3"/>
        <c:tickMarkSkip val="1"/>
        <c:noMultiLvlLbl val="0"/>
      </c:catAx>
      <c:valAx>
        <c:axId val="791564960"/>
        <c:scaling>
          <c:orientation val="minMax"/>
          <c:max val="400"/>
          <c:min val="2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1570056"/>
        <c:crosses val="autoZero"/>
        <c:crossBetween val="midCat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STORES - </a:t>
            </a:r>
            <a:r>
              <a:rPr lang="en-GB" sz="12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Av.price of steers 150-300 kg (£/head)</a:t>
            </a:r>
          </a:p>
        </c:rich>
      </c:tx>
      <c:layout>
        <c:manualLayout>
          <c:xMode val="edge"/>
          <c:yMode val="edge"/>
          <c:x val="0.14379103974713298"/>
          <c:y val="1.40267267153433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800642596700392E-2"/>
          <c:y val="0.22113780090540805"/>
          <c:w val="0.86227712987519989"/>
          <c:h val="0.593408716119777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5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</c:numLit>
          </c:cat>
          <c:val>
            <c:numLit>
              <c:formatCode>General</c:formatCode>
              <c:ptCount val="53"/>
              <c:pt idx="0">
                <c:v>709.61538461538464</c:v>
              </c:pt>
              <c:pt idx="1">
                <c:v>819.64285714285711</c:v>
              </c:pt>
              <c:pt idx="2">
                <c:v>774.72222222222217</c:v>
              </c:pt>
              <c:pt idx="3">
                <c:v>778.695652173913</c:v>
              </c:pt>
              <c:pt idx="4">
                <c:v>786.52542372881351</c:v>
              </c:pt>
              <c:pt idx="5">
                <c:v>718.0625</c:v>
              </c:pt>
              <c:pt idx="6">
                <c:v>737.24137931034488</c:v>
              </c:pt>
              <c:pt idx="7">
                <c:v>747.8125</c:v>
              </c:pt>
              <c:pt idx="8">
                <c:v>789.35483870967744</c:v>
              </c:pt>
              <c:pt idx="9">
                <c:v>755.28947368421052</c:v>
              </c:pt>
              <c:pt idx="10">
                <c:v>803.80208333333337</c:v>
              </c:pt>
              <c:pt idx="11">
                <c:v>833.125</c:v>
              </c:pt>
              <c:pt idx="12">
                <c:v>837.02380952380952</c:v>
              </c:pt>
              <c:pt idx="13">
                <c:v>808.02197802197804</c:v>
              </c:pt>
              <c:pt idx="14">
                <c:v>804.36893203883494</c:v>
              </c:pt>
              <c:pt idx="15">
                <c:v>779.67058823529408</c:v>
              </c:pt>
              <c:pt idx="16">
                <c:v>799.50819672131149</c:v>
              </c:pt>
              <c:pt idx="17">
                <c:v>792.16417910447763</c:v>
              </c:pt>
              <c:pt idx="18">
                <c:v>773.7037037037037</c:v>
              </c:pt>
              <c:pt idx="19">
                <c:v>758.38461538461536</c:v>
              </c:pt>
              <c:pt idx="20">
                <c:v>753.84615384615381</c:v>
              </c:pt>
              <c:pt idx="21">
                <c:v>763.60759493670889</c:v>
              </c:pt>
              <c:pt idx="22">
                <c:v>757.64367816091954</c:v>
              </c:pt>
              <c:pt idx="23">
                <c:v>796.95652173913038</c:v>
              </c:pt>
              <c:pt idx="24">
                <c:v>782.79661016949149</c:v>
              </c:pt>
              <c:pt idx="25">
                <c:v>787.07142857142856</c:v>
              </c:pt>
              <c:pt idx="26">
                <c:v>805.30303030303025</c:v>
              </c:pt>
              <c:pt idx="27">
                <c:v>#N/A</c:v>
              </c:pt>
              <c:pt idx="28">
                <c:v>721.69014084507046</c:v>
              </c:pt>
              <c:pt idx="29">
                <c:v>789.469696969697</c:v>
              </c:pt>
              <c:pt idx="30">
                <c:v>814.45205479452056</c:v>
              </c:pt>
              <c:pt idx="31">
                <c:v>686.57142857142856</c:v>
              </c:pt>
              <c:pt idx="32">
                <c:v>720.625</c:v>
              </c:pt>
              <c:pt idx="33">
                <c:v>800.34482758620686</c:v>
              </c:pt>
              <c:pt idx="34">
                <c:v>828.93333333333328</c:v>
              </c:pt>
              <c:pt idx="35">
                <c:v>820.83333333333337</c:v>
              </c:pt>
              <c:pt idx="36">
                <c:v>795.98039215686276</c:v>
              </c:pt>
              <c:pt idx="37">
                <c:v>806.03960396039599</c:v>
              </c:pt>
              <c:pt idx="38">
                <c:v>812.79816513761466</c:v>
              </c:pt>
              <c:pt idx="39">
                <c:v>821.4406779661017</c:v>
              </c:pt>
              <c:pt idx="40">
                <c:v>804.04580152671758</c:v>
              </c:pt>
              <c:pt idx="41">
                <c:v>807.008547008547</c:v>
              </c:pt>
              <c:pt idx="42">
                <c:v>756</c:v>
              </c:pt>
              <c:pt idx="43">
                <c:v>762.96202531645565</c:v>
              </c:pt>
              <c:pt idx="44">
                <c:v>766.62790697674416</c:v>
              </c:pt>
              <c:pt idx="45">
                <c:v>770.38461538461536</c:v>
              </c:pt>
              <c:pt idx="46">
                <c:v>776.66666666666663</c:v>
              </c:pt>
              <c:pt idx="47">
                <c:v>754.93827160493822</c:v>
              </c:pt>
              <c:pt idx="48">
                <c:v>763.57142857142856</c:v>
              </c:pt>
              <c:pt idx="49">
                <c:v>756.75925925925924</c:v>
              </c:pt>
              <c:pt idx="50">
                <c:v>782.12121212121212</c:v>
              </c:pt>
              <c:pt idx="51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90F-4331-ABD0-632E72372D1C}"/>
            </c:ext>
          </c:extLst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</c:numLit>
          </c:cat>
          <c:val>
            <c:numLit>
              <c:formatCode>General</c:formatCode>
              <c:ptCount val="53"/>
              <c:pt idx="0">
                <c:v>767.65822784810132</c:v>
              </c:pt>
              <c:pt idx="1">
                <c:v>780.35294117647061</c:v>
              </c:pt>
              <c:pt idx="2">
                <c:v>843.42105263157896</c:v>
              </c:pt>
              <c:pt idx="3">
                <c:v>773.2467532467532</c:v>
              </c:pt>
              <c:pt idx="4">
                <c:v>777.15116279069764</c:v>
              </c:pt>
              <c:pt idx="5">
                <c:v>764.90099009900985</c:v>
              </c:pt>
              <c:pt idx="6">
                <c:v>782.17171717171721</c:v>
              </c:pt>
              <c:pt idx="7">
                <c:v>777.25961538461536</c:v>
              </c:pt>
              <c:pt idx="8">
                <c:v>795.11235955056179</c:v>
              </c:pt>
              <c:pt idx="9">
                <c:v>782.34567901234573</c:v>
              </c:pt>
              <c:pt idx="10">
                <c:v>839.3125</c:v>
              </c:pt>
              <c:pt idx="11">
                <c:v>854.3</c:v>
              </c:pt>
              <c:pt idx="12">
                <c:v>839.18918918918916</c:v>
              </c:pt>
              <c:pt idx="13">
                <c:v>855.63829787234044</c:v>
              </c:pt>
              <c:pt idx="14">
                <c:v>847.19298245614038</c:v>
              </c:pt>
              <c:pt idx="15">
                <c:v>861.72413793103453</c:v>
              </c:pt>
              <c:pt idx="16">
                <c:v>854.09836065573768</c:v>
              </c:pt>
              <c:pt idx="17">
                <c:v>847.55963302752298</c:v>
              </c:pt>
              <c:pt idx="18">
                <c:v>829.07407407407402</c:v>
              </c:pt>
              <c:pt idx="19">
                <c:v>857.0408163265306</c:v>
              </c:pt>
              <c:pt idx="20">
                <c:v>845.47058823529414</c:v>
              </c:pt>
              <c:pt idx="21">
                <c:v>792.25490196078431</c:v>
              </c:pt>
              <c:pt idx="22">
                <c:v>752.66666666666663</c:v>
              </c:pt>
              <c:pt idx="23">
                <c:v>752.94117647058829</c:v>
              </c:pt>
              <c:pt idx="24">
                <c:v>752.83333333333337</c:v>
              </c:pt>
              <c:pt idx="25">
                <c:v>730.18181818181813</c:v>
              </c:pt>
              <c:pt idx="26">
                <c:v>747.94117647058829</c:v>
              </c:pt>
              <c:pt idx="27">
                <c:v>#N/A</c:v>
              </c:pt>
              <c:pt idx="28">
                <c:v>714.18918918918916</c:v>
              </c:pt>
              <c:pt idx="29">
                <c:v>798.97560975609758</c:v>
              </c:pt>
              <c:pt idx="30">
                <c:v>#N/A</c:v>
              </c:pt>
              <c:pt idx="31">
                <c:v>656.84210526315792</c:v>
              </c:pt>
              <c:pt idx="32">
                <c:v>#N/A</c:v>
              </c:pt>
              <c:pt idx="33">
                <c:v>748.57142857142856</c:v>
              </c:pt>
              <c:pt idx="34">
                <c:v>741.79487179487182</c:v>
              </c:pt>
              <c:pt idx="35">
                <c:v>730.21739130434787</c:v>
              </c:pt>
              <c:pt idx="36">
                <c:v>731.80851063829789</c:v>
              </c:pt>
              <c:pt idx="37">
                <c:v>739.921875</c:v>
              </c:pt>
              <c:pt idx="38">
                <c:v>740.25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90F-4331-ABD0-632E72372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1565744"/>
        <c:axId val="791566136"/>
      </c:lineChart>
      <c:catAx>
        <c:axId val="79156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</a:t>
                </a:r>
              </a:p>
            </c:rich>
          </c:tx>
          <c:layout>
            <c:manualLayout>
              <c:xMode val="edge"/>
              <c:yMode val="edge"/>
              <c:x val="0.48692925419472843"/>
              <c:y val="0.88658445998533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1566136"/>
        <c:crossesAt val="400"/>
        <c:auto val="0"/>
        <c:lblAlgn val="ctr"/>
        <c:lblOffset val="100"/>
        <c:tickLblSkip val="3"/>
        <c:tickMarkSkip val="1"/>
        <c:noMultiLvlLbl val="0"/>
      </c:catAx>
      <c:valAx>
        <c:axId val="791566136"/>
        <c:scaling>
          <c:orientation val="minMax"/>
          <c:min val="5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1565744"/>
        <c:crosses val="autoZero"/>
        <c:crossBetween val="midCat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STORES - </a:t>
            </a:r>
            <a:r>
              <a:rPr lang="en-GB" sz="12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Av.price of heifers 150-300 kg (£/head)</a:t>
            </a:r>
          </a:p>
        </c:rich>
      </c:tx>
      <c:layout>
        <c:manualLayout>
          <c:xMode val="edge"/>
          <c:yMode val="edge"/>
          <c:x val="0.17894325706163369"/>
          <c:y val="2.005367726726215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24182434364377"/>
          <c:y val="0.16085230773989725"/>
          <c:w val="0.85438021870472358"/>
          <c:h val="0.6200033700923031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5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</c:numLit>
          </c:cat>
          <c:val>
            <c:numLit>
              <c:formatCode>General</c:formatCode>
              <c:ptCount val="53"/>
              <c:pt idx="0">
                <c:v>632.1875</c:v>
              </c:pt>
              <c:pt idx="1">
                <c:v>669.05172413793105</c:v>
              </c:pt>
              <c:pt idx="2">
                <c:v>703.33333333333337</c:v>
              </c:pt>
              <c:pt idx="3">
                <c:v>728.32876712328766</c:v>
              </c:pt>
              <c:pt idx="4">
                <c:v>733.02469135802471</c:v>
              </c:pt>
              <c:pt idx="5">
                <c:v>733.625</c:v>
              </c:pt>
              <c:pt idx="6">
                <c:v>745.10638297872345</c:v>
              </c:pt>
              <c:pt idx="7">
                <c:v>701.875</c:v>
              </c:pt>
              <c:pt idx="8">
                <c:v>723.71559633027528</c:v>
              </c:pt>
              <c:pt idx="9">
                <c:v>742.56637168141594</c:v>
              </c:pt>
              <c:pt idx="10">
                <c:v>736.03773584905662</c:v>
              </c:pt>
              <c:pt idx="11">
                <c:v>739.31034482758616</c:v>
              </c:pt>
              <c:pt idx="12">
                <c:v>751.48936170212767</c:v>
              </c:pt>
              <c:pt idx="13">
                <c:v>726.03571428571433</c:v>
              </c:pt>
              <c:pt idx="14">
                <c:v>746.3478260869565</c:v>
              </c:pt>
              <c:pt idx="15">
                <c:v>746.97029702970292</c:v>
              </c:pt>
              <c:pt idx="16">
                <c:v>747.84090909090912</c:v>
              </c:pt>
              <c:pt idx="17">
                <c:v>731.90140845070425</c:v>
              </c:pt>
              <c:pt idx="18">
                <c:v>659.69696969696975</c:v>
              </c:pt>
              <c:pt idx="19">
                <c:v>586</c:v>
              </c:pt>
              <c:pt idx="20">
                <c:v>640.88372093023258</c:v>
              </c:pt>
              <c:pt idx="21">
                <c:v>656.29032258064512</c:v>
              </c:pt>
              <c:pt idx="22">
                <c:v>654.05555555555554</c:v>
              </c:pt>
              <c:pt idx="23">
                <c:v>610.74324324324323</c:v>
              </c:pt>
              <c:pt idx="24">
                <c:v>618.81818181818187</c:v>
              </c:pt>
              <c:pt idx="25">
                <c:v>632.85714285714289</c:v>
              </c:pt>
              <c:pt idx="26">
                <c:v>645.14925373134326</c:v>
              </c:pt>
              <c:pt idx="27">
                <c:v>#N/A</c:v>
              </c:pt>
              <c:pt idx="28">
                <c:v>625.73846153846159</c:v>
              </c:pt>
              <c:pt idx="29">
                <c:v>631.09756097560978</c:v>
              </c:pt>
              <c:pt idx="30">
                <c:v>632.76595744680856</c:v>
              </c:pt>
              <c:pt idx="31">
                <c:v>689.44444444444446</c:v>
              </c:pt>
              <c:pt idx="32">
                <c:v>#N/A</c:v>
              </c:pt>
              <c:pt idx="33">
                <c:v>739.09090909090912</c:v>
              </c:pt>
              <c:pt idx="34">
                <c:v>638.84615384615381</c:v>
              </c:pt>
              <c:pt idx="35">
                <c:v>668.57142857142856</c:v>
              </c:pt>
              <c:pt idx="36">
                <c:v>648.13559322033893</c:v>
              </c:pt>
              <c:pt idx="37">
                <c:v>662.68656716417911</c:v>
              </c:pt>
              <c:pt idx="38">
                <c:v>667.5</c:v>
              </c:pt>
              <c:pt idx="39">
                <c:v>694.36842105263156</c:v>
              </c:pt>
              <c:pt idx="40">
                <c:v>683.78640776699024</c:v>
              </c:pt>
              <c:pt idx="41">
                <c:v>652.78571428571433</c:v>
              </c:pt>
              <c:pt idx="42">
                <c:v>664.69879518072287</c:v>
              </c:pt>
              <c:pt idx="43">
                <c:v>647.1559633027523</c:v>
              </c:pt>
              <c:pt idx="44">
                <c:v>643.33333333333337</c:v>
              </c:pt>
              <c:pt idx="45">
                <c:v>667.734375</c:v>
              </c:pt>
              <c:pt idx="46">
                <c:v>678.42105263157896</c:v>
              </c:pt>
              <c:pt idx="47">
                <c:v>666.22950819672133</c:v>
              </c:pt>
              <c:pt idx="48">
                <c:v>677.93650793650795</c:v>
              </c:pt>
              <c:pt idx="49">
                <c:v>673.46153846153845</c:v>
              </c:pt>
              <c:pt idx="50">
                <c:v>645.530303030303</c:v>
              </c:pt>
              <c:pt idx="51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92B-4D4B-9310-156C3C75C7AA}"/>
            </c:ext>
          </c:extLst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</c:numLit>
          </c:cat>
          <c:val>
            <c:numLit>
              <c:formatCode>General</c:formatCode>
              <c:ptCount val="53"/>
              <c:pt idx="0">
                <c:v>682.14285714285711</c:v>
              </c:pt>
              <c:pt idx="1">
                <c:v>704.88764044943821</c:v>
              </c:pt>
              <c:pt idx="2">
                <c:v>752.5</c:v>
              </c:pt>
              <c:pt idx="3">
                <c:v>676.27659574468089</c:v>
              </c:pt>
              <c:pt idx="4">
                <c:v>707.84615384615381</c:v>
              </c:pt>
              <c:pt idx="5">
                <c:v>713.01369863013701</c:v>
              </c:pt>
              <c:pt idx="6">
                <c:v>720.25641025641028</c:v>
              </c:pt>
              <c:pt idx="7">
                <c:v>720.32967032967031</c:v>
              </c:pt>
              <c:pt idx="8">
                <c:v>734.65909090909088</c:v>
              </c:pt>
              <c:pt idx="9">
                <c:v>721.86666666666667</c:v>
              </c:pt>
              <c:pt idx="10">
                <c:v>724.375</c:v>
              </c:pt>
              <c:pt idx="11">
                <c:v>737.72222222222217</c:v>
              </c:pt>
              <c:pt idx="12">
                <c:v>735.44117647058829</c:v>
              </c:pt>
              <c:pt idx="13">
                <c:v>753.53773584905662</c:v>
              </c:pt>
              <c:pt idx="14">
                <c:v>742</c:v>
              </c:pt>
              <c:pt idx="15">
                <c:v>738.87254901960785</c:v>
              </c:pt>
              <c:pt idx="16">
                <c:v>766.09375</c:v>
              </c:pt>
              <c:pt idx="17">
                <c:v>773.36111111111109</c:v>
              </c:pt>
              <c:pt idx="18">
                <c:v>773.80208333333337</c:v>
              </c:pt>
              <c:pt idx="19">
                <c:v>777.03125</c:v>
              </c:pt>
              <c:pt idx="20">
                <c:v>766.8478260869565</c:v>
              </c:pt>
              <c:pt idx="21">
                <c:v>655.11111111111109</c:v>
              </c:pt>
              <c:pt idx="22">
                <c:v>703.375</c:v>
              </c:pt>
              <c:pt idx="23">
                <c:v>686.15384615384619</c:v>
              </c:pt>
              <c:pt idx="24">
                <c:v>737.82608695652175</c:v>
              </c:pt>
              <c:pt idx="25">
                <c:v>693.9473684210526</c:v>
              </c:pt>
              <c:pt idx="26">
                <c:v>705.64102564102564</c:v>
              </c:pt>
              <c:pt idx="27">
                <c:v>#N/A</c:v>
              </c:pt>
              <c:pt idx="28">
                <c:v>584.58333333333337</c:v>
              </c:pt>
              <c:pt idx="29">
                <c:v>686.5625</c:v>
              </c:pt>
              <c:pt idx="30">
                <c:v>591.53846153846155</c:v>
              </c:pt>
              <c:pt idx="31">
                <c:v>663.2</c:v>
              </c:pt>
              <c:pt idx="32">
                <c:v>684.48275862068965</c:v>
              </c:pt>
              <c:pt idx="33">
                <c:v>746.61290322580646</c:v>
              </c:pt>
              <c:pt idx="34">
                <c:v>736.88888888888891</c:v>
              </c:pt>
              <c:pt idx="35">
                <c:v>687.72727272727275</c:v>
              </c:pt>
              <c:pt idx="36">
                <c:v>728.04651162790697</c:v>
              </c:pt>
              <c:pt idx="37">
                <c:v>749.36781609195407</c:v>
              </c:pt>
              <c:pt idx="38">
                <c:v>727.3451327433628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92B-4D4B-9310-156C3C75C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4887352"/>
        <c:axId val="794888528"/>
      </c:lineChart>
      <c:catAx>
        <c:axId val="794887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</a:t>
                </a:r>
              </a:p>
            </c:rich>
          </c:tx>
          <c:layout>
            <c:manualLayout>
              <c:xMode val="edge"/>
              <c:yMode val="edge"/>
              <c:x val="0.50162375489424282"/>
              <c:y val="0.872246638658540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888528"/>
        <c:crossesAt val="400"/>
        <c:auto val="0"/>
        <c:lblAlgn val="ctr"/>
        <c:lblOffset val="100"/>
        <c:tickLblSkip val="3"/>
        <c:tickMarkSkip val="1"/>
        <c:noMultiLvlLbl val="0"/>
      </c:catAx>
      <c:valAx>
        <c:axId val="794888528"/>
        <c:scaling>
          <c:orientation val="minMax"/>
          <c:max val="900"/>
          <c:min val="5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887352"/>
        <c:crosses val="autoZero"/>
        <c:crossBetween val="midCat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STORES - </a:t>
            </a:r>
            <a:r>
              <a:rPr lang="en-GB" sz="12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Av.price of steers 300-400 kg (£/head)</a:t>
            </a:r>
          </a:p>
        </c:rich>
      </c:tx>
      <c:layout>
        <c:manualLayout>
          <c:xMode val="edge"/>
          <c:yMode val="edge"/>
          <c:x val="0.15167307792588075"/>
          <c:y val="6.258514475679658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711593615749633E-2"/>
          <c:y val="0.21026449495771676"/>
          <c:w val="0.87225718924882512"/>
          <c:h val="0.550389680193497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5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</c:numLit>
          </c:cat>
          <c:val>
            <c:numLit>
              <c:formatCode>General</c:formatCode>
              <c:ptCount val="53"/>
              <c:pt idx="0">
                <c:v>826.08695652173913</c:v>
              </c:pt>
              <c:pt idx="1">
                <c:v>866.13058419243987</c:v>
              </c:pt>
              <c:pt idx="2">
                <c:v>893.18709677419349</c:v>
              </c:pt>
              <c:pt idx="3">
                <c:v>890.31976744186045</c:v>
              </c:pt>
              <c:pt idx="4">
                <c:v>915.09146341463418</c:v>
              </c:pt>
              <c:pt idx="5">
                <c:v>866.84756097560978</c:v>
              </c:pt>
              <c:pt idx="6">
                <c:v>890.5</c:v>
              </c:pt>
              <c:pt idx="7">
                <c:v>899.60126582278485</c:v>
              </c:pt>
              <c:pt idx="8">
                <c:v>871.10285714285715</c:v>
              </c:pt>
              <c:pt idx="9">
                <c:v>905.2227722772277</c:v>
              </c:pt>
              <c:pt idx="10">
                <c:v>838</c:v>
              </c:pt>
              <c:pt idx="11">
                <c:v>903.08823529411768</c:v>
              </c:pt>
              <c:pt idx="12">
                <c:v>925.8</c:v>
              </c:pt>
              <c:pt idx="13">
                <c:v>932.67605633802816</c:v>
              </c:pt>
              <c:pt idx="14">
                <c:v>898.0924855491329</c:v>
              </c:pt>
              <c:pt idx="15">
                <c:v>901.32</c:v>
              </c:pt>
              <c:pt idx="16">
                <c:v>886.21491228070181</c:v>
              </c:pt>
              <c:pt idx="17">
                <c:v>912.30348258706465</c:v>
              </c:pt>
              <c:pt idx="18">
                <c:v>890.38961038961043</c:v>
              </c:pt>
              <c:pt idx="19">
                <c:v>867.45138888888891</c:v>
              </c:pt>
              <c:pt idx="20">
                <c:v>852.02684563758385</c:v>
              </c:pt>
              <c:pt idx="21">
                <c:v>870.6540880503145</c:v>
              </c:pt>
              <c:pt idx="22">
                <c:v>884.80666666666662</c:v>
              </c:pt>
              <c:pt idx="23">
                <c:v>872.78571428571433</c:v>
              </c:pt>
              <c:pt idx="24">
                <c:v>815.8478260869565</c:v>
              </c:pt>
              <c:pt idx="25">
                <c:v>862.3478260869565</c:v>
              </c:pt>
              <c:pt idx="26">
                <c:v>881.40650406504062</c:v>
              </c:pt>
              <c:pt idx="27">
                <c:v>#N/A</c:v>
              </c:pt>
              <c:pt idx="28">
                <c:v>881.8468468468468</c:v>
              </c:pt>
              <c:pt idx="29">
                <c:v>902.52577319587624</c:v>
              </c:pt>
              <c:pt idx="30">
                <c:v>836.18571428571431</c:v>
              </c:pt>
              <c:pt idx="31">
                <c:v>822.51724137931035</c:v>
              </c:pt>
              <c:pt idx="32">
                <c:v>765.11235955056179</c:v>
              </c:pt>
              <c:pt idx="33">
                <c:v>831.40243902439022</c:v>
              </c:pt>
              <c:pt idx="34">
                <c:v>874.33333333333337</c:v>
              </c:pt>
              <c:pt idx="35">
                <c:v>847.87919463087246</c:v>
              </c:pt>
              <c:pt idx="36">
                <c:v>851.580459770115</c:v>
              </c:pt>
              <c:pt idx="37">
                <c:v>892.5488721804511</c:v>
              </c:pt>
              <c:pt idx="38">
                <c:v>821.75700934579436</c:v>
              </c:pt>
              <c:pt idx="39">
                <c:v>871.50967741935483</c:v>
              </c:pt>
              <c:pt idx="40">
                <c:v>872.90960451977401</c:v>
              </c:pt>
              <c:pt idx="41">
                <c:v>890.8089887640449</c:v>
              </c:pt>
              <c:pt idx="42">
                <c:v>774.38888888888891</c:v>
              </c:pt>
              <c:pt idx="43">
                <c:v>770.37383177570098</c:v>
              </c:pt>
              <c:pt idx="44">
                <c:v>837.76</c:v>
              </c:pt>
              <c:pt idx="45">
                <c:v>820.48543689320388</c:v>
              </c:pt>
              <c:pt idx="46">
                <c:v>843.24786324786328</c:v>
              </c:pt>
              <c:pt idx="47">
                <c:v>840.08035714285711</c:v>
              </c:pt>
              <c:pt idx="48">
                <c:v>863.5</c:v>
              </c:pt>
              <c:pt idx="49">
                <c:v>826.45714285714291</c:v>
              </c:pt>
              <c:pt idx="50">
                <c:v>876</c:v>
              </c:pt>
              <c:pt idx="51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F57-46D2-9F04-8217DE67EF73}"/>
            </c:ext>
          </c:extLst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</c:numLit>
          </c:cat>
          <c:val>
            <c:numLit>
              <c:formatCode>General</c:formatCode>
              <c:ptCount val="53"/>
              <c:pt idx="0">
                <c:v>891.09890109890114</c:v>
              </c:pt>
              <c:pt idx="1">
                <c:v>865.96899224806202</c:v>
              </c:pt>
              <c:pt idx="2">
                <c:v>950.8608695652174</c:v>
              </c:pt>
              <c:pt idx="3">
                <c:v>951.47482014388493</c:v>
              </c:pt>
              <c:pt idx="4">
                <c:v>924.7904191616766</c:v>
              </c:pt>
              <c:pt idx="5">
                <c:v>947.80254777070058</c:v>
              </c:pt>
              <c:pt idx="6">
                <c:v>942.25862068965512</c:v>
              </c:pt>
              <c:pt idx="7">
                <c:v>971.0913978494624</c:v>
              </c:pt>
              <c:pt idx="8">
                <c:v>952.29375000000005</c:v>
              </c:pt>
              <c:pt idx="9">
                <c:v>968.28571428571433</c:v>
              </c:pt>
              <c:pt idx="10">
                <c:v>1009.044776119403</c:v>
              </c:pt>
              <c:pt idx="11">
                <c:v>1029.6538461538462</c:v>
              </c:pt>
              <c:pt idx="12">
                <c:v>1015.125</c:v>
              </c:pt>
              <c:pt idx="13">
                <c:v>1057.4096385542168</c:v>
              </c:pt>
              <c:pt idx="14">
                <c:v>1014.5371428571428</c:v>
              </c:pt>
              <c:pt idx="15">
                <c:v>1015.5572139303482</c:v>
              </c:pt>
              <c:pt idx="16">
                <c:v>1012.151832460733</c:v>
              </c:pt>
              <c:pt idx="17">
                <c:v>988.49047619047622</c:v>
              </c:pt>
              <c:pt idx="18">
                <c:v>1009.1125</c:v>
              </c:pt>
              <c:pt idx="19">
                <c:v>1024.3285714285714</c:v>
              </c:pt>
              <c:pt idx="20">
                <c:v>1038.343949044586</c:v>
              </c:pt>
              <c:pt idx="21">
                <c:v>977.68468468468473</c:v>
              </c:pt>
              <c:pt idx="22">
                <c:v>931.31531531531527</c:v>
              </c:pt>
              <c:pt idx="23">
                <c:v>896.85714285714289</c:v>
              </c:pt>
              <c:pt idx="24">
                <c:v>849.26470588235293</c:v>
              </c:pt>
              <c:pt idx="25">
                <c:v>966.78160919540232</c:v>
              </c:pt>
              <c:pt idx="26">
                <c:v>895.39622641509436</c:v>
              </c:pt>
              <c:pt idx="27">
                <c:v>#N/A</c:v>
              </c:pt>
              <c:pt idx="28">
                <c:v>840.35789473684213</c:v>
              </c:pt>
              <c:pt idx="29">
                <c:v>920</c:v>
              </c:pt>
              <c:pt idx="30">
                <c:v>864.27586206896547</c:v>
              </c:pt>
              <c:pt idx="31">
                <c:v>800.70491803278685</c:v>
              </c:pt>
              <c:pt idx="32">
                <c:v>864.97727272727275</c:v>
              </c:pt>
              <c:pt idx="33">
                <c:v>865.39506172839504</c:v>
              </c:pt>
              <c:pt idx="34">
                <c:v>840.14492753623188</c:v>
              </c:pt>
              <c:pt idx="35">
                <c:v>884.16800000000001</c:v>
              </c:pt>
              <c:pt idx="36">
                <c:v>860.84491978609628</c:v>
              </c:pt>
              <c:pt idx="37">
                <c:v>887.45871559633031</c:v>
              </c:pt>
              <c:pt idx="38">
                <c:v>889.26615969581746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F57-46D2-9F04-8217DE67E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4886568"/>
        <c:axId val="794888920"/>
      </c:lineChart>
      <c:catAx>
        <c:axId val="794886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Week</a:t>
                </a:r>
              </a:p>
            </c:rich>
          </c:tx>
          <c:layout>
            <c:manualLayout>
              <c:xMode val="edge"/>
              <c:yMode val="edge"/>
              <c:x val="0.45617145538926829"/>
              <c:y val="0.846753146607490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888920"/>
        <c:crossesAt val="510"/>
        <c:auto val="0"/>
        <c:lblAlgn val="ctr"/>
        <c:lblOffset val="100"/>
        <c:tickLblSkip val="3"/>
        <c:tickMarkSkip val="1"/>
        <c:noMultiLvlLbl val="0"/>
      </c:catAx>
      <c:valAx>
        <c:axId val="794888920"/>
        <c:scaling>
          <c:orientation val="minMax"/>
          <c:max val="1100"/>
          <c:min val="7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88656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914400</xdr:colOff>
      <xdr:row>1</xdr:row>
      <xdr:rowOff>160020</xdr:rowOff>
    </xdr:from>
    <xdr:to>
      <xdr:col>6</xdr:col>
      <xdr:colOff>632460</xdr:colOff>
      <xdr:row>5</xdr:row>
      <xdr:rowOff>160020</xdr:rowOff>
    </xdr:to>
    <xdr:sp macro="" textlink="">
      <xdr:nvSpPr>
        <xdr:cNvPr id="2" name="AutoShap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4794250" y="344170"/>
          <a:ext cx="1775460" cy="736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922020</xdr:colOff>
      <xdr:row>1</xdr:row>
      <xdr:rowOff>167640</xdr:rowOff>
    </xdr:from>
    <xdr:to>
      <xdr:col>6</xdr:col>
      <xdr:colOff>632460</xdr:colOff>
      <xdr:row>5</xdr:row>
      <xdr:rowOff>160020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1870" y="351790"/>
          <a:ext cx="1767840" cy="728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4</xdr:col>
      <xdr:colOff>342900</xdr:colOff>
      <xdr:row>6</xdr:row>
      <xdr:rowOff>129540</xdr:rowOff>
    </xdr:to>
    <xdr:sp macro="" textlink="">
      <xdr:nvSpPr>
        <xdr:cNvPr id="4" name="AutoShape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0" y="184150"/>
          <a:ext cx="4222750" cy="1050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</xdr:colOff>
      <xdr:row>1</xdr:row>
      <xdr:rowOff>7620</xdr:rowOff>
    </xdr:from>
    <xdr:to>
      <xdr:col>4</xdr:col>
      <xdr:colOff>342900</xdr:colOff>
      <xdr:row>6</xdr:row>
      <xdr:rowOff>129540</xdr:rowOff>
    </xdr:to>
    <xdr:pic>
      <xdr:nvPicPr>
        <xdr:cNvPr id="5" name="Pictur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" y="191770"/>
          <a:ext cx="4215130" cy="1042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</xdr:colOff>
      <xdr:row>39</xdr:row>
      <xdr:rowOff>83820</xdr:rowOff>
    </xdr:from>
    <xdr:to>
      <xdr:col>0</xdr:col>
      <xdr:colOff>762000</xdr:colOff>
      <xdr:row>43</xdr:row>
      <xdr:rowOff>77876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" y="8065770"/>
          <a:ext cx="746760" cy="73065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1</xdr:row>
      <xdr:rowOff>152400</xdr:rowOff>
    </xdr:from>
    <xdr:to>
      <xdr:col>3</xdr:col>
      <xdr:colOff>979170</xdr:colOff>
      <xdr:row>6</xdr:row>
      <xdr:rowOff>129540</xdr:rowOff>
    </xdr:to>
    <xdr:pic>
      <xdr:nvPicPr>
        <xdr:cNvPr id="7" name="Picture 6" descr="A4 DAERA Logo process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6200" y="336550"/>
          <a:ext cx="3754120" cy="89789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39</xdr:row>
      <xdr:rowOff>200025</xdr:rowOff>
    </xdr:from>
    <xdr:to>
      <xdr:col>1</xdr:col>
      <xdr:colOff>9525</xdr:colOff>
      <xdr:row>43</xdr:row>
      <xdr:rowOff>182336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525" y="8162925"/>
          <a:ext cx="793750" cy="737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94</xdr:row>
      <xdr:rowOff>120650</xdr:rowOff>
    </xdr:from>
    <xdr:to>
      <xdr:col>13</xdr:col>
      <xdr:colOff>400050</xdr:colOff>
      <xdr:row>99</xdr:row>
      <xdr:rowOff>17318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0C84682-8670-4163-8168-444ECDF37E48}"/>
            </a:ext>
          </a:extLst>
        </xdr:cNvPr>
        <xdr:cNvSpPr txBox="1"/>
      </xdr:nvSpPr>
      <xdr:spPr>
        <a:xfrm>
          <a:off x="4491990" y="13768070"/>
          <a:ext cx="1432560" cy="8110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>
              <a:solidFill>
                <a:srgbClr val="FF0000"/>
              </a:solidFill>
            </a:rPr>
            <a:t>No livestock data due to marts being closed over holiday period.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22</xdr:row>
      <xdr:rowOff>167640</xdr:rowOff>
    </xdr:from>
    <xdr:to>
      <xdr:col>7</xdr:col>
      <xdr:colOff>53340</xdr:colOff>
      <xdr:row>40</xdr:row>
      <xdr:rowOff>167640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D28DF2D-F178-4A2F-BC5D-0CF8DF2D2B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273777</xdr:colOff>
      <xdr:row>41</xdr:row>
      <xdr:rowOff>13608</xdr:rowOff>
    </xdr:from>
    <xdr:to>
      <xdr:col>13</xdr:col>
      <xdr:colOff>653144</xdr:colOff>
      <xdr:row>57</xdr:row>
      <xdr:rowOff>45721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65CE1250-4948-42FA-AA67-8DC5543DDC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</xdr:colOff>
      <xdr:row>5</xdr:row>
      <xdr:rowOff>0</xdr:rowOff>
    </xdr:from>
    <xdr:to>
      <xdr:col>7</xdr:col>
      <xdr:colOff>68580</xdr:colOff>
      <xdr:row>23</xdr:row>
      <xdr:rowOff>30480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A1B03980-C33E-4F3F-A2FC-B5C1D40AB1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90350</xdr:colOff>
      <xdr:row>5</xdr:row>
      <xdr:rowOff>10884</xdr:rowOff>
    </xdr:from>
    <xdr:to>
      <xdr:col>14</xdr:col>
      <xdr:colOff>348341</xdr:colOff>
      <xdr:row>23</xdr:row>
      <xdr:rowOff>-1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75A449B6-A109-493A-BE4B-6299CD1A10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30480</xdr:colOff>
      <xdr:row>23</xdr:row>
      <xdr:rowOff>0</xdr:rowOff>
    </xdr:from>
    <xdr:to>
      <xdr:col>7</xdr:col>
      <xdr:colOff>114300</xdr:colOff>
      <xdr:row>41</xdr:row>
      <xdr:rowOff>7620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03181803-9753-4FF5-AFE7-7AEB56F3A4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23</xdr:row>
      <xdr:rowOff>0</xdr:rowOff>
    </xdr:from>
    <xdr:to>
      <xdr:col>14</xdr:col>
      <xdr:colOff>0</xdr:colOff>
      <xdr:row>41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E9C366CF-D50C-4ACD-9BDB-FE90A75F75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30480</xdr:colOff>
      <xdr:row>41</xdr:row>
      <xdr:rowOff>0</xdr:rowOff>
    </xdr:from>
    <xdr:to>
      <xdr:col>7</xdr:col>
      <xdr:colOff>0</xdr:colOff>
      <xdr:row>59</xdr:row>
      <xdr:rowOff>30480</xdr:rowOff>
    </xdr:to>
    <xdr:graphicFrame macro="">
      <xdr:nvGraphicFramePr>
        <xdr:cNvPr id="8" name="Chart 8">
          <a:extLst>
            <a:ext uri="{FF2B5EF4-FFF2-40B4-BE49-F238E27FC236}">
              <a16:creationId xmlns:a16="http://schemas.microsoft.com/office/drawing/2014/main" id="{578A3EA8-9954-4BB0-83FA-8C9A59D7D4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612321</xdr:colOff>
      <xdr:row>41</xdr:row>
      <xdr:rowOff>68036</xdr:rowOff>
    </xdr:from>
    <xdr:to>
      <xdr:col>13</xdr:col>
      <xdr:colOff>698500</xdr:colOff>
      <xdr:row>59</xdr:row>
      <xdr:rowOff>75656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871508B5-1E1F-4A45-8D8F-610B983EB8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</xdr:colOff>
      <xdr:row>58</xdr:row>
      <xdr:rowOff>137160</xdr:rowOff>
    </xdr:from>
    <xdr:to>
      <xdr:col>7</xdr:col>
      <xdr:colOff>7620</xdr:colOff>
      <xdr:row>76</xdr:row>
      <xdr:rowOff>121920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CEC8FAAD-1009-4C91-9223-F37A3A1C85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639536</xdr:colOff>
      <xdr:row>59</xdr:row>
      <xdr:rowOff>34834</xdr:rowOff>
    </xdr:from>
    <xdr:to>
      <xdr:col>14</xdr:col>
      <xdr:colOff>45357</xdr:colOff>
      <xdr:row>77</xdr:row>
      <xdr:rowOff>27214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id="{F352DD54-5ADD-4B75-BA5D-ADD2916CEE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137160</xdr:colOff>
      <xdr:row>3</xdr:row>
      <xdr:rowOff>114300</xdr:rowOff>
    </xdr:from>
    <xdr:to>
      <xdr:col>5</xdr:col>
      <xdr:colOff>601980</xdr:colOff>
      <xdr:row>3</xdr:row>
      <xdr:rowOff>114300</xdr:rowOff>
    </xdr:to>
    <xdr:sp macro="" textlink="">
      <xdr:nvSpPr>
        <xdr:cNvPr id="12" name="Line 12">
          <a:extLst>
            <a:ext uri="{FF2B5EF4-FFF2-40B4-BE49-F238E27FC236}">
              <a16:creationId xmlns:a16="http://schemas.microsoft.com/office/drawing/2014/main" id="{040BB1CA-6E51-4612-933E-2FEB5A64F241}"/>
            </a:ext>
          </a:extLst>
        </xdr:cNvPr>
        <xdr:cNvSpPr>
          <a:spLocks noChangeShapeType="1"/>
        </xdr:cNvSpPr>
      </xdr:nvSpPr>
      <xdr:spPr bwMode="auto">
        <a:xfrm>
          <a:off x="3566160" y="676275"/>
          <a:ext cx="46482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114300</xdr:colOff>
      <xdr:row>3</xdr:row>
      <xdr:rowOff>106680</xdr:rowOff>
    </xdr:from>
    <xdr:to>
      <xdr:col>8</xdr:col>
      <xdr:colOff>541020</xdr:colOff>
      <xdr:row>3</xdr:row>
      <xdr:rowOff>106680</xdr:rowOff>
    </xdr:to>
    <xdr:sp macro="" textlink="">
      <xdr:nvSpPr>
        <xdr:cNvPr id="13" name="Line 13">
          <a:extLst>
            <a:ext uri="{FF2B5EF4-FFF2-40B4-BE49-F238E27FC236}">
              <a16:creationId xmlns:a16="http://schemas.microsoft.com/office/drawing/2014/main" id="{CA0C6284-FB03-49AC-B8C4-7906DEE2139F}"/>
            </a:ext>
          </a:extLst>
        </xdr:cNvPr>
        <xdr:cNvSpPr>
          <a:spLocks noChangeShapeType="1"/>
        </xdr:cNvSpPr>
      </xdr:nvSpPr>
      <xdr:spPr bwMode="auto">
        <a:xfrm>
          <a:off x="5600700" y="668655"/>
          <a:ext cx="42672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7</xdr:col>
      <xdr:colOff>434340</xdr:colOff>
      <xdr:row>3</xdr:row>
      <xdr:rowOff>106680</xdr:rowOff>
    </xdr:from>
    <xdr:to>
      <xdr:col>8</xdr:col>
      <xdr:colOff>198120</xdr:colOff>
      <xdr:row>3</xdr:row>
      <xdr:rowOff>106680</xdr:rowOff>
    </xdr:to>
    <xdr:sp macro="" textlink="">
      <xdr:nvSpPr>
        <xdr:cNvPr id="14" name="Line 16">
          <a:extLst>
            <a:ext uri="{FF2B5EF4-FFF2-40B4-BE49-F238E27FC236}">
              <a16:creationId xmlns:a16="http://schemas.microsoft.com/office/drawing/2014/main" id="{F5ABA85F-59CE-479A-9ECF-6B1EF8D2E3EF}"/>
            </a:ext>
          </a:extLst>
        </xdr:cNvPr>
        <xdr:cNvSpPr>
          <a:spLocks noChangeShapeType="1"/>
        </xdr:cNvSpPr>
      </xdr:nvSpPr>
      <xdr:spPr bwMode="auto">
        <a:xfrm>
          <a:off x="5234940" y="668655"/>
          <a:ext cx="44958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371476</xdr:colOff>
      <xdr:row>54</xdr:row>
      <xdr:rowOff>20319</xdr:rowOff>
    </xdr:from>
    <xdr:to>
      <xdr:col>13</xdr:col>
      <xdr:colOff>316654</xdr:colOff>
      <xdr:row>70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A714E3-F5F3-4EDD-8F52-0B92764255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73</xdr:row>
      <xdr:rowOff>0</xdr:rowOff>
    </xdr:from>
    <xdr:to>
      <xdr:col>7</xdr:col>
      <xdr:colOff>259080</xdr:colOff>
      <xdr:row>73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14D0139E-516E-4AA1-B0EC-E754BE4C5840}"/>
            </a:ext>
          </a:extLst>
        </xdr:cNvPr>
        <xdr:cNvSpPr>
          <a:spLocks noChangeShapeType="1"/>
        </xdr:cNvSpPr>
      </xdr:nvSpPr>
      <xdr:spPr bwMode="auto">
        <a:xfrm flipV="1">
          <a:off x="4592955" y="11172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259080</xdr:colOff>
      <xdr:row>73</xdr:row>
      <xdr:rowOff>0</xdr:rowOff>
    </xdr:from>
    <xdr:to>
      <xdr:col>7</xdr:col>
      <xdr:colOff>259080</xdr:colOff>
      <xdr:row>73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235E2DED-289D-487B-ADB5-83DE767AC7BE}"/>
            </a:ext>
          </a:extLst>
        </xdr:cNvPr>
        <xdr:cNvSpPr>
          <a:spLocks noChangeShapeType="1"/>
        </xdr:cNvSpPr>
      </xdr:nvSpPr>
      <xdr:spPr bwMode="auto">
        <a:xfrm flipV="1">
          <a:off x="4592955" y="11172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259080</xdr:colOff>
      <xdr:row>73</xdr:row>
      <xdr:rowOff>0</xdr:rowOff>
    </xdr:from>
    <xdr:to>
      <xdr:col>7</xdr:col>
      <xdr:colOff>259080</xdr:colOff>
      <xdr:row>73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8FF732B4-DC1B-4293-900F-C4CC6D6347B6}"/>
            </a:ext>
          </a:extLst>
        </xdr:cNvPr>
        <xdr:cNvSpPr>
          <a:spLocks noChangeShapeType="1"/>
        </xdr:cNvSpPr>
      </xdr:nvSpPr>
      <xdr:spPr bwMode="auto">
        <a:xfrm>
          <a:off x="4592955" y="11172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309880</xdr:colOff>
      <xdr:row>54</xdr:row>
      <xdr:rowOff>127001</xdr:rowOff>
    </xdr:from>
    <xdr:to>
      <xdr:col>6</xdr:col>
      <xdr:colOff>157480</xdr:colOff>
      <xdr:row>69</xdr:row>
      <xdr:rowOff>101601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495065-C33B-4907-A0CC-DC82191ED8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99060</xdr:colOff>
      <xdr:row>4</xdr:row>
      <xdr:rowOff>68580</xdr:rowOff>
    </xdr:from>
    <xdr:to>
      <xdr:col>6</xdr:col>
      <xdr:colOff>251460</xdr:colOff>
      <xdr:row>23</xdr:row>
      <xdr:rowOff>30480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80ED798-D273-42D3-9A8C-EED82632FC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99060</xdr:colOff>
      <xdr:row>4</xdr:row>
      <xdr:rowOff>38100</xdr:rowOff>
    </xdr:from>
    <xdr:to>
      <xdr:col>13</xdr:col>
      <xdr:colOff>449580</xdr:colOff>
      <xdr:row>21</xdr:row>
      <xdr:rowOff>121920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548FB1B-952C-4BA6-86FB-F3A43C31E4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152400</xdr:colOff>
      <xdr:row>38</xdr:row>
      <xdr:rowOff>76200</xdr:rowOff>
    </xdr:from>
    <xdr:to>
      <xdr:col>6</xdr:col>
      <xdr:colOff>350520</xdr:colOff>
      <xdr:row>53</xdr:row>
      <xdr:rowOff>144780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AA2BC6A-D1F9-4F57-BE7F-A2A7D452A0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183727</xdr:colOff>
      <xdr:row>38</xdr:row>
      <xdr:rowOff>60114</xdr:rowOff>
    </xdr:from>
    <xdr:to>
      <xdr:col>13</xdr:col>
      <xdr:colOff>404707</xdr:colOff>
      <xdr:row>53</xdr:row>
      <xdr:rowOff>98214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523C808-B01D-43DC-9EDB-F41EDC2B96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68580</xdr:colOff>
      <xdr:row>3</xdr:row>
      <xdr:rowOff>144780</xdr:rowOff>
    </xdr:from>
    <xdr:to>
      <xdr:col>7</xdr:col>
      <xdr:colOff>533400</xdr:colOff>
      <xdr:row>3</xdr:row>
      <xdr:rowOff>144780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A2427CC6-7D03-437F-8B9B-52A21D4EB0F9}"/>
            </a:ext>
          </a:extLst>
        </xdr:cNvPr>
        <xdr:cNvSpPr>
          <a:spLocks noChangeShapeType="1"/>
        </xdr:cNvSpPr>
      </xdr:nvSpPr>
      <xdr:spPr bwMode="auto">
        <a:xfrm flipV="1">
          <a:off x="4402455" y="573405"/>
          <a:ext cx="46482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5</xdr:col>
      <xdr:colOff>91440</xdr:colOff>
      <xdr:row>3</xdr:row>
      <xdr:rowOff>121920</xdr:rowOff>
    </xdr:from>
    <xdr:to>
      <xdr:col>6</xdr:col>
      <xdr:colOff>7620</xdr:colOff>
      <xdr:row>3</xdr:row>
      <xdr:rowOff>121920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390D85C5-E376-4FA6-A114-D36F5BC5D55E}"/>
            </a:ext>
          </a:extLst>
        </xdr:cNvPr>
        <xdr:cNvSpPr>
          <a:spLocks noChangeShapeType="1"/>
        </xdr:cNvSpPr>
      </xdr:nvSpPr>
      <xdr:spPr bwMode="auto">
        <a:xfrm>
          <a:off x="3187065" y="550545"/>
          <a:ext cx="53530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114300</xdr:colOff>
      <xdr:row>23</xdr:row>
      <xdr:rowOff>0</xdr:rowOff>
    </xdr:from>
    <xdr:to>
      <xdr:col>6</xdr:col>
      <xdr:colOff>167640</xdr:colOff>
      <xdr:row>38</xdr:row>
      <xdr:rowOff>45720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C0D02D77-D8C4-4969-8CB9-7249988C12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32173</xdr:colOff>
      <xdr:row>23</xdr:row>
      <xdr:rowOff>67733</xdr:rowOff>
    </xdr:from>
    <xdr:to>
      <xdr:col>13</xdr:col>
      <xdr:colOff>291253</xdr:colOff>
      <xdr:row>38</xdr:row>
      <xdr:rowOff>147320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CF1B6F1B-2541-4A61-BB34-D45519990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0.43269</cdr:x>
      <cdr:y>0.83504</cdr:y>
    </cdr:from>
    <cdr:to>
      <cdr:x>0.55637</cdr:x>
      <cdr:y>0.90879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33484" y="1951118"/>
          <a:ext cx="470277" cy="1758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Week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B:\EXCEL\REPORT\PUBLICATIONS\Weekly\AMRVOL86No.39.xlsx" TargetMode="External"/><Relationship Id="rId1" Type="http://schemas.openxmlformats.org/officeDocument/2006/relationships/externalLinkPath" Target="AMRVOL86No.3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olume 86 Quarter 3"/>
      <sheetName val="No.39 30 Sep 2023"/>
      <sheetName val="Graphs 1"/>
      <sheetName val="Graphs 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era-ni.gov.u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6:G46"/>
  <sheetViews>
    <sheetView showGridLines="0" topLeftCell="A16" workbookViewId="0">
      <selection activeCell="A36" sqref="A36"/>
    </sheetView>
  </sheetViews>
  <sheetFormatPr defaultRowHeight="15" x14ac:dyDescent="0.25"/>
  <cols>
    <col min="1" max="1" width="11.42578125" customWidth="1"/>
    <col min="2" max="10" width="14.85546875" customWidth="1"/>
  </cols>
  <sheetData>
    <row r="16" spans="1:7" ht="30" x14ac:dyDescent="0.4">
      <c r="A16" s="157" t="s">
        <v>105</v>
      </c>
      <c r="B16" s="157"/>
      <c r="C16" s="157"/>
      <c r="D16" s="157"/>
      <c r="E16" s="157"/>
      <c r="F16" s="157"/>
      <c r="G16" s="157"/>
    </row>
    <row r="18" spans="1:7" ht="30" x14ac:dyDescent="0.4">
      <c r="A18" s="157" t="s">
        <v>106</v>
      </c>
      <c r="B18" s="157"/>
      <c r="C18" s="157"/>
      <c r="D18" s="157"/>
      <c r="E18" s="157"/>
      <c r="F18" s="157"/>
      <c r="G18" s="157"/>
    </row>
    <row r="20" spans="1:7" ht="22.5" x14ac:dyDescent="0.3">
      <c r="A20" s="158" t="s">
        <v>107</v>
      </c>
      <c r="B20" s="158"/>
      <c r="C20" s="158"/>
      <c r="D20" s="158"/>
      <c r="E20" s="158"/>
      <c r="F20" s="158"/>
      <c r="G20" s="158"/>
    </row>
    <row r="22" spans="1:7" ht="22.5" x14ac:dyDescent="0.3">
      <c r="A22" s="158" t="s">
        <v>125</v>
      </c>
      <c r="B22" s="158"/>
      <c r="C22" s="158"/>
      <c r="D22" s="158"/>
      <c r="E22" s="158"/>
      <c r="F22" s="158"/>
      <c r="G22" s="158"/>
    </row>
    <row r="23" spans="1:7" ht="22.5" x14ac:dyDescent="0.3">
      <c r="B23" s="129"/>
      <c r="C23" s="159" t="s">
        <v>121</v>
      </c>
      <c r="D23" s="158"/>
      <c r="E23" s="158"/>
    </row>
    <row r="24" spans="1:7" ht="22.5" x14ac:dyDescent="0.3">
      <c r="B24" s="129"/>
      <c r="C24" s="129"/>
      <c r="D24" s="129"/>
      <c r="E24" s="129"/>
    </row>
    <row r="30" spans="1:7" x14ac:dyDescent="0.25">
      <c r="A30" t="s">
        <v>108</v>
      </c>
      <c r="E30" s="130" t="s">
        <v>109</v>
      </c>
    </row>
    <row r="31" spans="1:7" x14ac:dyDescent="0.25">
      <c r="A31" t="s">
        <v>288</v>
      </c>
      <c r="E31" t="s">
        <v>110</v>
      </c>
    </row>
    <row r="32" spans="1:7" x14ac:dyDescent="0.25">
      <c r="A32" t="s">
        <v>289</v>
      </c>
      <c r="E32" t="s">
        <v>111</v>
      </c>
    </row>
    <row r="33" spans="1:7" x14ac:dyDescent="0.25">
      <c r="A33" t="s">
        <v>290</v>
      </c>
      <c r="E33" t="s">
        <v>112</v>
      </c>
    </row>
    <row r="34" spans="1:7" x14ac:dyDescent="0.25">
      <c r="A34" t="s">
        <v>291</v>
      </c>
      <c r="E34" t="s">
        <v>113</v>
      </c>
    </row>
    <row r="35" spans="1:7" x14ac:dyDescent="0.25">
      <c r="A35" t="s">
        <v>292</v>
      </c>
      <c r="E35" s="131" t="s">
        <v>114</v>
      </c>
    </row>
    <row r="36" spans="1:7" x14ac:dyDescent="0.25">
      <c r="E36" t="s">
        <v>115</v>
      </c>
    </row>
    <row r="37" spans="1:7" x14ac:dyDescent="0.25">
      <c r="E37" t="s">
        <v>116</v>
      </c>
    </row>
    <row r="41" spans="1:7" x14ac:dyDescent="0.25">
      <c r="B41" t="s">
        <v>117</v>
      </c>
    </row>
    <row r="42" spans="1:7" x14ac:dyDescent="0.25">
      <c r="B42" t="s">
        <v>118</v>
      </c>
    </row>
    <row r="43" spans="1:7" x14ac:dyDescent="0.25">
      <c r="B43" t="s">
        <v>119</v>
      </c>
    </row>
    <row r="44" spans="1:7" x14ac:dyDescent="0.25">
      <c r="B44" t="s">
        <v>120</v>
      </c>
    </row>
    <row r="45" spans="1:7" x14ac:dyDescent="0.25">
      <c r="F45" s="132" t="s">
        <v>122</v>
      </c>
    </row>
    <row r="46" spans="1:7" x14ac:dyDescent="0.25">
      <c r="A46" s="156"/>
      <c r="B46" s="156"/>
      <c r="C46" s="156"/>
      <c r="D46" s="156"/>
      <c r="E46" s="156"/>
      <c r="F46" s="156"/>
      <c r="G46" s="156"/>
    </row>
  </sheetData>
  <mergeCells count="6">
    <mergeCell ref="A46:G46"/>
    <mergeCell ref="A16:G16"/>
    <mergeCell ref="A18:G18"/>
    <mergeCell ref="A20:G20"/>
    <mergeCell ref="A22:G22"/>
    <mergeCell ref="C23:E23"/>
  </mergeCells>
  <hyperlinks>
    <hyperlink ref="E35" r:id="rId1" xr:uid="{00000000-0004-0000-0000-000000000000}"/>
  </hyperlinks>
  <pageMargins left="0" right="0" top="0" bottom="0" header="0.31496062992125984" footer="0.31496062992125984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63D95-9A59-43D5-AEC5-8A3549DE25A3}">
  <sheetPr>
    <pageSetUpPr fitToPage="1"/>
  </sheetPr>
  <dimension ref="A1:P127"/>
  <sheetViews>
    <sheetView showGridLines="0" zoomScale="120" zoomScaleNormal="120" workbookViewId="0">
      <selection activeCell="L1" sqref="L1:M1048576"/>
    </sheetView>
  </sheetViews>
  <sheetFormatPr defaultRowHeight="15" x14ac:dyDescent="0.25"/>
  <cols>
    <col min="1" max="1" width="9.85546875" customWidth="1"/>
    <col min="2" max="2" width="8.140625" customWidth="1"/>
    <col min="3" max="3" width="9.5703125" customWidth="1"/>
    <col min="4" max="5" width="8.85546875" hidden="1" customWidth="1"/>
    <col min="6" max="6" width="9.85546875" customWidth="1"/>
    <col min="7" max="7" width="9.85546875" bestFit="1" customWidth="1"/>
    <col min="8" max="8" width="3.140625" customWidth="1"/>
    <col min="9" max="9" width="12" bestFit="1" customWidth="1"/>
    <col min="10" max="10" width="9.5703125" customWidth="1"/>
    <col min="11" max="11" width="8.5703125" customWidth="1"/>
    <col min="12" max="13" width="8.85546875" hidden="1" customWidth="1"/>
    <col min="14" max="14" width="9.85546875" customWidth="1"/>
    <col min="15" max="15" width="10.140625" customWidth="1"/>
  </cols>
  <sheetData>
    <row r="1" spans="1:16" x14ac:dyDescent="0.25">
      <c r="A1" s="90" t="s">
        <v>0</v>
      </c>
      <c r="B1" s="128" t="s">
        <v>293</v>
      </c>
      <c r="C1" s="91"/>
      <c r="G1" s="1" t="s">
        <v>1</v>
      </c>
      <c r="N1" s="92" t="s">
        <v>294</v>
      </c>
      <c r="O1" s="94"/>
      <c r="P1" s="94"/>
    </row>
    <row r="2" spans="1:16" ht="5.0999999999999996" customHeight="1" x14ac:dyDescent="0.25">
      <c r="N2" s="94"/>
      <c r="O2" s="94"/>
      <c r="P2" s="94"/>
    </row>
    <row r="3" spans="1:16" ht="10.35" customHeight="1" x14ac:dyDescent="0.25"/>
    <row r="4" spans="1:16" ht="5.0999999999999996" customHeight="1" x14ac:dyDescent="0.25"/>
    <row r="5" spans="1:16" x14ac:dyDescent="0.25">
      <c r="G5" s="156" t="s">
        <v>2</v>
      </c>
      <c r="H5" s="156"/>
      <c r="I5" s="156"/>
      <c r="J5" s="156"/>
      <c r="L5" t="s">
        <v>32</v>
      </c>
    </row>
    <row r="6" spans="1:16" ht="10.35" customHeight="1" x14ac:dyDescent="0.25">
      <c r="G6" s="2"/>
      <c r="H6" s="2"/>
      <c r="I6" s="2"/>
      <c r="J6" s="2"/>
    </row>
    <row r="7" spans="1:16" ht="5.0999999999999996" customHeight="1" x14ac:dyDescent="0.25"/>
    <row r="8" spans="1:16" x14ac:dyDescent="0.25">
      <c r="A8" s="92" t="s">
        <v>3</v>
      </c>
      <c r="H8" s="161" t="s">
        <v>4</v>
      </c>
      <c r="I8" s="161"/>
      <c r="J8" s="161"/>
      <c r="K8" s="161"/>
      <c r="L8" s="161"/>
      <c r="M8" s="161"/>
      <c r="N8" s="161"/>
      <c r="O8" s="161"/>
    </row>
    <row r="9" spans="1:16" ht="5.0999999999999996" customHeight="1" x14ac:dyDescent="0.25"/>
    <row r="10" spans="1:16" x14ac:dyDescent="0.25">
      <c r="A10" s="92" t="s">
        <v>5</v>
      </c>
      <c r="C10" s="93">
        <v>45171</v>
      </c>
    </row>
    <row r="11" spans="1:16" ht="5.0999999999999996" customHeight="1" x14ac:dyDescent="0.25"/>
    <row r="12" spans="1:16" x14ac:dyDescent="0.25">
      <c r="A12" s="94"/>
      <c r="B12" s="94"/>
      <c r="C12" s="94"/>
      <c r="D12" s="94" t="s">
        <v>6</v>
      </c>
      <c r="E12" s="94" t="s">
        <v>6</v>
      </c>
      <c r="F12" s="162" t="s">
        <v>7</v>
      </c>
      <c r="G12" s="162"/>
      <c r="H12" s="94"/>
      <c r="I12" s="94"/>
      <c r="J12" s="94"/>
      <c r="K12" s="94"/>
      <c r="L12" s="94" t="s">
        <v>6</v>
      </c>
      <c r="M12" s="94" t="s">
        <v>6</v>
      </c>
      <c r="N12" s="162" t="s">
        <v>7</v>
      </c>
      <c r="O12" s="162"/>
    </row>
    <row r="13" spans="1:16" x14ac:dyDescent="0.25">
      <c r="A13" s="138" t="s">
        <v>8</v>
      </c>
      <c r="B13" s="139" t="s">
        <v>9</v>
      </c>
      <c r="C13" s="139" t="s">
        <v>6</v>
      </c>
      <c r="D13" s="138" t="s">
        <v>10</v>
      </c>
      <c r="E13" s="138" t="s">
        <v>11</v>
      </c>
      <c r="F13" s="140">
        <v>45164</v>
      </c>
      <c r="G13" s="140">
        <v>44807</v>
      </c>
      <c r="H13" s="92"/>
      <c r="I13" s="138" t="s">
        <v>12</v>
      </c>
      <c r="J13" s="139" t="s">
        <v>9</v>
      </c>
      <c r="K13" s="139" t="s">
        <v>6</v>
      </c>
      <c r="L13" s="138" t="s">
        <v>10</v>
      </c>
      <c r="M13" s="138" t="s">
        <v>11</v>
      </c>
      <c r="N13" s="140">
        <f>F13</f>
        <v>45164</v>
      </c>
      <c r="O13" s="140">
        <f>G13</f>
        <v>44807</v>
      </c>
    </row>
    <row r="14" spans="1:16" x14ac:dyDescent="0.25">
      <c r="A14" t="s">
        <v>13</v>
      </c>
      <c r="B14" s="5">
        <v>129</v>
      </c>
      <c r="C14" s="6">
        <v>457.7</v>
      </c>
      <c r="D14" s="107">
        <v>455.9</v>
      </c>
      <c r="E14" s="107">
        <v>431.3</v>
      </c>
      <c r="F14" s="7">
        <f t="shared" ref="F14:F21" si="0">IF(C14="-","-",IF(D14="-","-",C14/D14-1))</f>
        <v>3.948234261899497E-3</v>
      </c>
      <c r="G14" s="7">
        <f t="shared" ref="G14:G21" si="1">IF(C14="-","-",IF(E14="-","-",C14/E14-1))</f>
        <v>6.1210294458613479E-2</v>
      </c>
      <c r="I14" t="s">
        <v>13</v>
      </c>
      <c r="J14" s="5">
        <v>83</v>
      </c>
      <c r="K14" s="6">
        <v>449.4</v>
      </c>
      <c r="L14" s="107">
        <v>448.5</v>
      </c>
      <c r="M14" s="6">
        <v>428.2</v>
      </c>
      <c r="N14" s="8">
        <f t="shared" ref="N14:N20" si="2">IF(K14="-","-",IF(L14="-","-",K14/L14-1))</f>
        <v>2.0066889632106566E-3</v>
      </c>
      <c r="O14" s="7">
        <f t="shared" ref="O14:O20" si="3">IF(K14="-","-",IF(M14="-","-",K14/M14-1))</f>
        <v>4.950957496496966E-2</v>
      </c>
    </row>
    <row r="15" spans="1:16" x14ac:dyDescent="0.25">
      <c r="A15" t="s">
        <v>14</v>
      </c>
      <c r="B15" s="5">
        <v>191</v>
      </c>
      <c r="C15" s="6">
        <v>462.8</v>
      </c>
      <c r="D15" s="107">
        <v>462.3</v>
      </c>
      <c r="E15" s="107">
        <v>437.3</v>
      </c>
      <c r="F15" s="9">
        <f t="shared" si="0"/>
        <v>1.0815487778499389E-3</v>
      </c>
      <c r="G15" s="7">
        <f t="shared" si="1"/>
        <v>5.8312371369769078E-2</v>
      </c>
      <c r="I15" t="s">
        <v>14</v>
      </c>
      <c r="J15" s="5">
        <v>47</v>
      </c>
      <c r="K15" s="6">
        <v>447.1</v>
      </c>
      <c r="L15" s="107">
        <v>452.6</v>
      </c>
      <c r="M15" s="6">
        <v>432.1</v>
      </c>
      <c r="N15" s="8">
        <f t="shared" si="2"/>
        <v>-1.2152010605391061E-2</v>
      </c>
      <c r="O15" s="7">
        <f t="shared" si="3"/>
        <v>3.471418653089553E-2</v>
      </c>
    </row>
    <row r="16" spans="1:16" x14ac:dyDescent="0.25">
      <c r="A16" t="s">
        <v>15</v>
      </c>
      <c r="B16" s="5">
        <v>32</v>
      </c>
      <c r="C16" s="6">
        <v>458.1</v>
      </c>
      <c r="D16" s="107">
        <v>462.2</v>
      </c>
      <c r="E16" s="107">
        <v>431.5</v>
      </c>
      <c r="F16" s="9">
        <f t="shared" si="0"/>
        <v>-8.8706187797489289E-3</v>
      </c>
      <c r="G16" s="7">
        <f t="shared" si="1"/>
        <v>6.1645422943221284E-2</v>
      </c>
      <c r="I16" t="s">
        <v>16</v>
      </c>
      <c r="J16" s="5">
        <v>168</v>
      </c>
      <c r="K16" s="6">
        <v>443.8</v>
      </c>
      <c r="L16" s="107">
        <v>440.7</v>
      </c>
      <c r="M16" s="6">
        <v>421.8</v>
      </c>
      <c r="N16" s="8">
        <f t="shared" si="2"/>
        <v>7.0342636714317841E-3</v>
      </c>
      <c r="O16" s="7">
        <f t="shared" si="3"/>
        <v>5.2157420578473168E-2</v>
      </c>
    </row>
    <row r="17" spans="1:15" x14ac:dyDescent="0.25">
      <c r="A17" t="s">
        <v>17</v>
      </c>
      <c r="B17" s="10">
        <v>337</v>
      </c>
      <c r="C17" s="6">
        <v>459.5</v>
      </c>
      <c r="D17" s="107">
        <v>457.4</v>
      </c>
      <c r="E17" s="107">
        <v>434</v>
      </c>
      <c r="F17" s="9">
        <f t="shared" si="0"/>
        <v>4.5911674682992398E-3</v>
      </c>
      <c r="G17" s="7">
        <f t="shared" si="1"/>
        <v>5.8755760368663701E-2</v>
      </c>
      <c r="I17" t="s">
        <v>17</v>
      </c>
      <c r="J17" s="5">
        <v>89</v>
      </c>
      <c r="K17" s="6">
        <v>447.2</v>
      </c>
      <c r="L17" s="107">
        <v>445.3</v>
      </c>
      <c r="M17" s="6">
        <v>427.2</v>
      </c>
      <c r="N17" s="8">
        <f t="shared" si="2"/>
        <v>4.2667864361103369E-3</v>
      </c>
      <c r="O17" s="7">
        <f t="shared" si="3"/>
        <v>4.6816479400749067E-2</v>
      </c>
    </row>
    <row r="18" spans="1:15" x14ac:dyDescent="0.25">
      <c r="A18" t="s">
        <v>18</v>
      </c>
      <c r="B18" s="5">
        <v>107</v>
      </c>
      <c r="C18" s="6">
        <v>459.4</v>
      </c>
      <c r="D18" s="107">
        <v>459.9</v>
      </c>
      <c r="E18" s="107">
        <v>430</v>
      </c>
      <c r="F18" s="7">
        <f t="shared" si="0"/>
        <v>-1.0871928680148413E-3</v>
      </c>
      <c r="G18" s="7">
        <f t="shared" si="1"/>
        <v>6.8372093023255864E-2</v>
      </c>
      <c r="I18" t="s">
        <v>19</v>
      </c>
      <c r="J18" s="5">
        <v>154</v>
      </c>
      <c r="K18" s="6">
        <v>420.3</v>
      </c>
      <c r="L18" s="107">
        <v>423.2</v>
      </c>
      <c r="M18" s="6">
        <v>399.7</v>
      </c>
      <c r="N18" s="8">
        <f t="shared" si="2"/>
        <v>-6.8525519848771088E-3</v>
      </c>
      <c r="O18" s="7">
        <f t="shared" si="3"/>
        <v>5.1538653990492955E-2</v>
      </c>
    </row>
    <row r="19" spans="1:15" x14ac:dyDescent="0.25">
      <c r="A19" t="s">
        <v>20</v>
      </c>
      <c r="B19" s="5">
        <v>519</v>
      </c>
      <c r="C19" s="6">
        <v>447.2</v>
      </c>
      <c r="D19" s="107">
        <v>445.9</v>
      </c>
      <c r="E19" s="107">
        <v>423.6</v>
      </c>
      <c r="F19" s="9">
        <f t="shared" si="0"/>
        <v>2.9154518950438302E-3</v>
      </c>
      <c r="G19" s="7">
        <f t="shared" si="1"/>
        <v>5.5712936732766671E-2</v>
      </c>
      <c r="I19" s="141" t="s">
        <v>20</v>
      </c>
      <c r="J19" s="5">
        <v>76</v>
      </c>
      <c r="K19" s="6">
        <v>429.6</v>
      </c>
      <c r="L19" s="107">
        <v>430.8</v>
      </c>
      <c r="M19" s="6">
        <v>409.5</v>
      </c>
      <c r="N19" s="142">
        <f t="shared" si="2"/>
        <v>-2.7855153203342198E-3</v>
      </c>
      <c r="O19" s="143">
        <f t="shared" si="3"/>
        <v>4.9084249084249132E-2</v>
      </c>
    </row>
    <row r="20" spans="1:15" x14ac:dyDescent="0.25">
      <c r="A20" t="s">
        <v>21</v>
      </c>
      <c r="B20" s="5">
        <v>107</v>
      </c>
      <c r="C20" s="6">
        <v>446.2</v>
      </c>
      <c r="D20" s="107">
        <v>446.6</v>
      </c>
      <c r="E20" s="107">
        <v>421.6</v>
      </c>
      <c r="F20" s="7">
        <f t="shared" si="0"/>
        <v>-8.9565606806996101E-4</v>
      </c>
      <c r="G20" s="9">
        <f t="shared" si="1"/>
        <v>5.8349146110056926E-2</v>
      </c>
      <c r="I20" t="s">
        <v>22</v>
      </c>
      <c r="J20" s="121">
        <v>769</v>
      </c>
      <c r="K20" s="125">
        <v>434.51</v>
      </c>
      <c r="L20" s="108">
        <v>436.2</v>
      </c>
      <c r="M20" s="125">
        <v>416.63</v>
      </c>
      <c r="N20" s="8">
        <f t="shared" si="2"/>
        <v>-3.8743695552498902E-3</v>
      </c>
      <c r="O20" s="7">
        <f t="shared" si="3"/>
        <v>4.2915776588339671E-2</v>
      </c>
    </row>
    <row r="21" spans="1:15" x14ac:dyDescent="0.25">
      <c r="A21" s="133" t="s">
        <v>22</v>
      </c>
      <c r="B21" s="119">
        <v>2226</v>
      </c>
      <c r="C21" s="125">
        <v>446.88</v>
      </c>
      <c r="D21" s="108">
        <v>444.78</v>
      </c>
      <c r="E21" s="108">
        <v>422.52</v>
      </c>
      <c r="F21" s="134">
        <f t="shared" si="0"/>
        <v>4.7214353163362865E-3</v>
      </c>
      <c r="G21" s="134">
        <f t="shared" si="1"/>
        <v>5.7654075546719641E-2</v>
      </c>
      <c r="J21" s="15"/>
      <c r="K21" s="15"/>
      <c r="L21" s="110"/>
      <c r="M21" s="16"/>
      <c r="N21" s="15"/>
      <c r="O21" s="17"/>
    </row>
    <row r="22" spans="1:15" ht="5.0999999999999996" customHeight="1" x14ac:dyDescent="0.25">
      <c r="B22" s="5"/>
      <c r="C22" s="6"/>
      <c r="D22" s="107"/>
      <c r="E22" s="103"/>
      <c r="F22" s="6"/>
      <c r="G22" s="10"/>
      <c r="J22" s="15"/>
      <c r="K22" s="15"/>
      <c r="L22" s="110"/>
      <c r="M22" s="16"/>
      <c r="N22" s="15"/>
      <c r="O22" s="17"/>
    </row>
    <row r="23" spans="1:15" x14ac:dyDescent="0.25">
      <c r="A23" s="135" t="s">
        <v>23</v>
      </c>
      <c r="B23" s="120"/>
      <c r="C23" s="136"/>
      <c r="D23" s="109"/>
      <c r="E23" s="116"/>
      <c r="F23" s="122"/>
      <c r="G23" s="137"/>
      <c r="I23" s="135" t="s">
        <v>24</v>
      </c>
      <c r="J23" s="122"/>
      <c r="K23" s="122"/>
      <c r="L23" s="111"/>
      <c r="M23" s="144"/>
      <c r="N23" s="122"/>
      <c r="O23" s="137"/>
    </row>
    <row r="24" spans="1:15" x14ac:dyDescent="0.25">
      <c r="A24" t="s">
        <v>13</v>
      </c>
      <c r="B24" s="5">
        <v>46</v>
      </c>
      <c r="C24" s="6">
        <v>457.4</v>
      </c>
      <c r="D24" s="107">
        <v>461.4</v>
      </c>
      <c r="E24" s="107">
        <v>439.4</v>
      </c>
      <c r="F24" s="9">
        <f t="shared" ref="F24:F33" si="4">IF(C24="-","-",IF(D24="-","-",C24/D24-1))</f>
        <v>-8.6692674469007747E-3</v>
      </c>
      <c r="G24" s="7">
        <f t="shared" ref="G24:G33" si="5">IF(C24="-","-",IF(E24="-","-",C24/E24-1))</f>
        <v>4.0964952207555694E-2</v>
      </c>
      <c r="I24" t="s">
        <v>17</v>
      </c>
      <c r="J24" s="5">
        <v>42</v>
      </c>
      <c r="K24" s="6">
        <v>360.4</v>
      </c>
      <c r="L24" s="107">
        <v>355.2</v>
      </c>
      <c r="M24" s="6">
        <v>379.5</v>
      </c>
      <c r="N24" s="8">
        <f t="shared" ref="N24:N31" si="6">IF(K24="-","-",IF(L24="-","-",K24/L24-1))</f>
        <v>1.4639639639639546E-2</v>
      </c>
      <c r="O24" s="7">
        <f t="shared" ref="O24:O31" si="7">IF(K24="-","-",IF(M24="-","-",K24/M24-1))</f>
        <v>-5.0329380764163378E-2</v>
      </c>
    </row>
    <row r="25" spans="1:15" x14ac:dyDescent="0.25">
      <c r="A25" t="s">
        <v>14</v>
      </c>
      <c r="B25" s="5">
        <v>106</v>
      </c>
      <c r="C25" s="6">
        <v>462.8</v>
      </c>
      <c r="D25" s="107">
        <v>463.2</v>
      </c>
      <c r="E25" s="107">
        <v>440</v>
      </c>
      <c r="F25" s="9">
        <f t="shared" si="4"/>
        <v>-8.6355785837644028E-4</v>
      </c>
      <c r="G25" s="7">
        <f t="shared" si="5"/>
        <v>5.1818181818181763E-2</v>
      </c>
      <c r="I25" t="s">
        <v>18</v>
      </c>
      <c r="J25" s="5">
        <v>30</v>
      </c>
      <c r="K25" s="6">
        <v>356.5</v>
      </c>
      <c r="L25" s="107">
        <v>354.9</v>
      </c>
      <c r="M25" s="6">
        <v>377.8</v>
      </c>
      <c r="N25" s="8">
        <f t="shared" si="6"/>
        <v>4.5083122006199794E-3</v>
      </c>
      <c r="O25" s="7">
        <f t="shared" si="7"/>
        <v>-5.6379036527263171E-2</v>
      </c>
    </row>
    <row r="26" spans="1:15" x14ac:dyDescent="0.25">
      <c r="A26" t="s">
        <v>15</v>
      </c>
      <c r="B26" s="5">
        <v>45</v>
      </c>
      <c r="C26" s="6">
        <v>462.7</v>
      </c>
      <c r="D26" s="107">
        <v>459.9</v>
      </c>
      <c r="E26" s="107">
        <v>436</v>
      </c>
      <c r="F26" s="7">
        <f t="shared" si="4"/>
        <v>6.0882800608828003E-3</v>
      </c>
      <c r="G26" s="7">
        <f t="shared" si="5"/>
        <v>6.123853211009167E-2</v>
      </c>
      <c r="I26" t="s">
        <v>19</v>
      </c>
      <c r="J26" s="5">
        <v>60</v>
      </c>
      <c r="K26" s="6">
        <v>334</v>
      </c>
      <c r="L26" s="107">
        <v>328.8</v>
      </c>
      <c r="M26" s="6">
        <v>354.4</v>
      </c>
      <c r="N26" s="8">
        <f t="shared" si="6"/>
        <v>1.5815085158150888E-2</v>
      </c>
      <c r="O26" s="7">
        <f t="shared" si="7"/>
        <v>-5.7562076749435587E-2</v>
      </c>
    </row>
    <row r="27" spans="1:15" x14ac:dyDescent="0.25">
      <c r="A27" t="s">
        <v>16</v>
      </c>
      <c r="B27" s="5">
        <v>99</v>
      </c>
      <c r="C27" s="6">
        <v>456.4</v>
      </c>
      <c r="D27" s="107">
        <v>451.4</v>
      </c>
      <c r="E27" s="107">
        <v>435.3</v>
      </c>
      <c r="F27" s="7">
        <f t="shared" si="4"/>
        <v>1.107665042091277E-2</v>
      </c>
      <c r="G27" s="7">
        <f t="shared" si="5"/>
        <v>4.8472317941649301E-2</v>
      </c>
      <c r="I27" t="s">
        <v>20</v>
      </c>
      <c r="J27" s="5">
        <v>159</v>
      </c>
      <c r="K27" s="6">
        <v>340</v>
      </c>
      <c r="L27" s="107">
        <v>335.1</v>
      </c>
      <c r="M27" s="6">
        <v>361.1</v>
      </c>
      <c r="N27" s="8">
        <f t="shared" si="6"/>
        <v>1.4622500746045874E-2</v>
      </c>
      <c r="O27" s="7">
        <f t="shared" si="7"/>
        <v>-5.8432567155912496E-2</v>
      </c>
    </row>
    <row r="28" spans="1:15" x14ac:dyDescent="0.25">
      <c r="A28" t="s">
        <v>17</v>
      </c>
      <c r="B28" s="5">
        <v>323</v>
      </c>
      <c r="C28" s="6">
        <v>461</v>
      </c>
      <c r="D28" s="107">
        <v>460.1</v>
      </c>
      <c r="E28" s="107">
        <v>436.7</v>
      </c>
      <c r="F28" s="7">
        <f t="shared" si="4"/>
        <v>1.9560965007605624E-3</v>
      </c>
      <c r="G28" s="7">
        <f t="shared" si="5"/>
        <v>5.5644607281886804E-2</v>
      </c>
      <c r="I28" t="s">
        <v>21</v>
      </c>
      <c r="J28" s="5">
        <v>91</v>
      </c>
      <c r="K28" s="6">
        <v>340.7</v>
      </c>
      <c r="L28" s="107">
        <v>337.4</v>
      </c>
      <c r="M28" s="6">
        <v>362.6</v>
      </c>
      <c r="N28" s="8">
        <f t="shared" si="6"/>
        <v>9.7806757557794555E-3</v>
      </c>
      <c r="O28" s="7">
        <f t="shared" si="7"/>
        <v>-6.0397131825703387E-2</v>
      </c>
    </row>
    <row r="29" spans="1:15" x14ac:dyDescent="0.25">
      <c r="A29" t="s">
        <v>18</v>
      </c>
      <c r="B29" s="5">
        <v>249</v>
      </c>
      <c r="C29" s="6">
        <v>457.4</v>
      </c>
      <c r="D29" s="107">
        <v>459.5</v>
      </c>
      <c r="E29" s="107">
        <v>433</v>
      </c>
      <c r="F29" s="7">
        <f t="shared" si="4"/>
        <v>-4.5701849836780051E-3</v>
      </c>
      <c r="G29" s="7">
        <f t="shared" si="5"/>
        <v>5.6351039260969848E-2</v>
      </c>
      <c r="I29" t="s">
        <v>25</v>
      </c>
      <c r="J29" s="5">
        <v>425</v>
      </c>
      <c r="K29" s="6">
        <v>301</v>
      </c>
      <c r="L29" s="107">
        <v>300.8</v>
      </c>
      <c r="M29" s="6">
        <v>322.5</v>
      </c>
      <c r="N29" s="8">
        <f t="shared" si="6"/>
        <v>6.6489361702126715E-4</v>
      </c>
      <c r="O29" s="7">
        <f t="shared" si="7"/>
        <v>-6.6666666666666652E-2</v>
      </c>
    </row>
    <row r="30" spans="1:15" x14ac:dyDescent="0.25">
      <c r="A30" t="s">
        <v>19</v>
      </c>
      <c r="B30" s="5">
        <v>108</v>
      </c>
      <c r="C30" s="6">
        <v>439.8</v>
      </c>
      <c r="D30" s="107">
        <v>440</v>
      </c>
      <c r="E30" s="107">
        <v>418.7</v>
      </c>
      <c r="F30" s="7">
        <f t="shared" si="4"/>
        <v>-4.5454545454537421E-4</v>
      </c>
      <c r="G30" s="7">
        <f t="shared" si="5"/>
        <v>5.0394076904705098E-2</v>
      </c>
      <c r="I30" s="141" t="s">
        <v>26</v>
      </c>
      <c r="J30" s="123">
        <v>180</v>
      </c>
      <c r="K30" s="126">
        <v>321.60000000000002</v>
      </c>
      <c r="L30" s="112">
        <v>318.5</v>
      </c>
      <c r="M30" s="126">
        <v>343.3</v>
      </c>
      <c r="N30" s="8">
        <f t="shared" si="6"/>
        <v>9.7331240188383017E-3</v>
      </c>
      <c r="O30" s="143">
        <f t="shared" si="7"/>
        <v>-6.321002039032908E-2</v>
      </c>
    </row>
    <row r="31" spans="1:15" x14ac:dyDescent="0.25">
      <c r="A31" t="s">
        <v>20</v>
      </c>
      <c r="B31" s="5">
        <v>414</v>
      </c>
      <c r="C31" s="6">
        <v>449.7</v>
      </c>
      <c r="D31" s="107">
        <v>444</v>
      </c>
      <c r="E31" s="107">
        <v>423.8</v>
      </c>
      <c r="F31" s="9">
        <f t="shared" si="4"/>
        <v>1.2837837837837762E-2</v>
      </c>
      <c r="G31" s="7">
        <f t="shared" si="5"/>
        <v>6.1113732892873918E-2</v>
      </c>
      <c r="I31" t="s">
        <v>22</v>
      </c>
      <c r="J31" s="10">
        <v>1780</v>
      </c>
      <c r="K31" s="6">
        <v>296.10000000000002</v>
      </c>
      <c r="L31" s="107">
        <v>297.89</v>
      </c>
      <c r="M31" s="6">
        <v>331.74</v>
      </c>
      <c r="N31" s="145">
        <f t="shared" si="6"/>
        <v>-6.0089294706098251E-3</v>
      </c>
      <c r="O31" s="7">
        <f t="shared" si="7"/>
        <v>-0.10743353228431896</v>
      </c>
    </row>
    <row r="32" spans="1:15" x14ac:dyDescent="0.25">
      <c r="A32" t="s">
        <v>21</v>
      </c>
      <c r="B32" s="5">
        <v>262</v>
      </c>
      <c r="C32" s="6">
        <v>447.9</v>
      </c>
      <c r="D32" s="107">
        <v>446.1</v>
      </c>
      <c r="E32" s="107">
        <v>421</v>
      </c>
      <c r="F32" s="7">
        <f t="shared" si="4"/>
        <v>4.0349697377268789E-3</v>
      </c>
      <c r="G32" s="9">
        <f t="shared" si="5"/>
        <v>6.3895486935866996E-2</v>
      </c>
    </row>
    <row r="33" spans="1:15" x14ac:dyDescent="0.25">
      <c r="A33" s="133" t="s">
        <v>22</v>
      </c>
      <c r="B33" s="119">
        <v>1881</v>
      </c>
      <c r="C33" s="125">
        <v>448.74</v>
      </c>
      <c r="D33" s="108">
        <v>447.91</v>
      </c>
      <c r="E33" s="108">
        <v>425.8</v>
      </c>
      <c r="F33" s="134">
        <f t="shared" si="4"/>
        <v>1.8530508361054299E-3</v>
      </c>
      <c r="G33" s="134">
        <f t="shared" si="5"/>
        <v>5.3875058713010793E-2</v>
      </c>
    </row>
    <row r="34" spans="1:15" ht="5.0999999999999996" customHeight="1" x14ac:dyDescent="0.25"/>
    <row r="35" spans="1:15" ht="5.0999999999999996" customHeight="1" x14ac:dyDescent="0.25"/>
    <row r="36" spans="1:15" x14ac:dyDescent="0.25">
      <c r="A36" s="146" t="s">
        <v>27</v>
      </c>
      <c r="B36" s="133"/>
      <c r="C36" s="133"/>
      <c r="D36" s="133"/>
      <c r="E36" s="133"/>
      <c r="F36" s="133"/>
      <c r="G36" s="133"/>
      <c r="H36" s="133"/>
      <c r="I36" s="147" t="s">
        <v>5</v>
      </c>
      <c r="J36" s="148">
        <f>C10</f>
        <v>45171</v>
      </c>
      <c r="K36" s="133"/>
      <c r="L36" s="133"/>
      <c r="M36" s="133"/>
      <c r="N36" s="133"/>
      <c r="O36" s="133"/>
    </row>
    <row r="37" spans="1:15" ht="5.0999999999999996" customHeight="1" x14ac:dyDescent="0.25"/>
    <row r="38" spans="1:15" x14ac:dyDescent="0.25">
      <c r="A38" s="161" t="s">
        <v>28</v>
      </c>
      <c r="B38" s="161"/>
      <c r="C38" s="161"/>
      <c r="D38" s="161"/>
      <c r="E38" s="161"/>
      <c r="F38" s="161"/>
      <c r="G38" s="161"/>
      <c r="H38" s="161"/>
      <c r="I38" t="s">
        <v>29</v>
      </c>
      <c r="J38" s="103">
        <v>12928</v>
      </c>
      <c r="K38" s="25">
        <v>488.04968251915238</v>
      </c>
      <c r="L38" s="25">
        <v>491.23352808036975</v>
      </c>
      <c r="M38" s="104">
        <v>445.41939594498746</v>
      </c>
      <c r="N38" s="8">
        <f>IF(K38="-","-",IF(L38="-","-",K38/L38-1))</f>
        <v>-6.4813278801614249E-3</v>
      </c>
      <c r="O38" s="8">
        <f>IF(K38="-","-",IF(M38="-","-",K38/M38-1))</f>
        <v>9.5708195382291139E-2</v>
      </c>
    </row>
    <row r="39" spans="1:15" x14ac:dyDescent="0.25">
      <c r="I39" t="s">
        <v>31</v>
      </c>
      <c r="J39" s="103" t="s">
        <v>30</v>
      </c>
      <c r="K39" s="25" t="s">
        <v>30</v>
      </c>
      <c r="L39" s="25" t="s">
        <v>30</v>
      </c>
      <c r="M39" s="25" t="s">
        <v>30</v>
      </c>
      <c r="N39" s="8" t="str">
        <f>IF(K39="-","-",IF(L39="-","-",K39/L39-1))</f>
        <v>-</v>
      </c>
      <c r="O39" s="8" t="str">
        <f>IF(K39="-","-",IF(M39="-","-",K39/M39-1))</f>
        <v>-</v>
      </c>
    </row>
    <row r="40" spans="1:15" x14ac:dyDescent="0.25">
      <c r="A40" s="133"/>
      <c r="B40" s="133"/>
      <c r="C40" s="133"/>
      <c r="D40" s="133"/>
      <c r="E40" s="133"/>
      <c r="F40" s="133"/>
      <c r="G40" s="133"/>
      <c r="H40" s="133"/>
      <c r="I40" s="133"/>
      <c r="J40" s="124">
        <v>12928</v>
      </c>
      <c r="K40" s="115">
        <v>488.04968251915238</v>
      </c>
      <c r="L40" s="115">
        <v>491.23352808036975</v>
      </c>
      <c r="M40" s="115">
        <v>445.41939594498746</v>
      </c>
      <c r="N40" s="149">
        <f>IF(K40="-","-",IF(L40="-","-",K40/L40-1))</f>
        <v>-6.4813278801614249E-3</v>
      </c>
      <c r="O40" s="149">
        <f>IF(K40="-","-",IF(M40="-","-",K40/M40-1))</f>
        <v>9.5708195382291139E-2</v>
      </c>
    </row>
    <row r="41" spans="1:15" ht="5.0999999999999996" customHeight="1" x14ac:dyDescent="0.25">
      <c r="A41" s="141"/>
      <c r="B41" s="141"/>
      <c r="C41" s="141"/>
      <c r="D41" s="141"/>
      <c r="E41" s="141"/>
      <c r="F41" s="141"/>
      <c r="G41" s="141"/>
      <c r="H41" s="141"/>
      <c r="I41" s="141"/>
      <c r="J41" s="141" t="s">
        <v>32</v>
      </c>
      <c r="K41" s="141"/>
      <c r="L41" s="141"/>
      <c r="M41" s="141"/>
      <c r="N41" s="141"/>
      <c r="O41" s="141"/>
    </row>
    <row r="42" spans="1:15" ht="5.0999999999999996" customHeight="1" x14ac:dyDescent="0.25"/>
    <row r="43" spans="1:15" x14ac:dyDescent="0.25">
      <c r="A43" s="1" t="s">
        <v>33</v>
      </c>
      <c r="I43" s="92" t="s">
        <v>5</v>
      </c>
      <c r="J43" s="93">
        <f>J36</f>
        <v>45171</v>
      </c>
    </row>
    <row r="44" spans="1:15" ht="5.0999999999999996" customHeight="1" x14ac:dyDescent="0.25"/>
    <row r="45" spans="1:15" x14ac:dyDescent="0.25">
      <c r="A45" s="160" t="s">
        <v>34</v>
      </c>
      <c r="B45" s="160"/>
      <c r="C45" s="160"/>
      <c r="D45" s="160"/>
      <c r="E45" s="160"/>
      <c r="F45" s="160"/>
      <c r="G45" s="160"/>
      <c r="H45" s="160"/>
      <c r="K45" s="27">
        <v>223.18456451228275</v>
      </c>
      <c r="L45" s="28">
        <v>222.81042082237587</v>
      </c>
      <c r="M45" s="28">
        <v>199.81061346368205</v>
      </c>
      <c r="N45" s="8">
        <f>IF(K45="-","-",IF(L45="-","-",K45/L45-1))</f>
        <v>1.6792019355555965E-3</v>
      </c>
      <c r="O45" s="8">
        <f>IF(K45="-","-",IF(M45="-","-",K45/M45-1))</f>
        <v>0.11698052792800806</v>
      </c>
    </row>
    <row r="46" spans="1:15" ht="5.0999999999999996" customHeight="1" x14ac:dyDescent="0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</row>
    <row r="47" spans="1:15" ht="5.0999999999999996" customHeight="1" x14ac:dyDescent="0.25"/>
    <row r="48" spans="1:15" x14ac:dyDescent="0.25">
      <c r="A48" s="1" t="s">
        <v>35</v>
      </c>
      <c r="I48" s="92" t="s">
        <v>5</v>
      </c>
      <c r="J48" s="93">
        <f>J43</f>
        <v>45171</v>
      </c>
    </row>
    <row r="49" spans="1:15" ht="5.0999999999999996" customHeight="1" x14ac:dyDescent="0.25"/>
    <row r="50" spans="1:15" x14ac:dyDescent="0.25">
      <c r="A50" s="160" t="s">
        <v>104</v>
      </c>
      <c r="B50" s="160"/>
      <c r="C50" s="160"/>
      <c r="D50" s="160"/>
      <c r="E50" s="160"/>
      <c r="F50" s="160"/>
      <c r="G50" s="160"/>
      <c r="H50" s="160"/>
      <c r="K50" s="107">
        <v>113.41</v>
      </c>
      <c r="L50" s="107">
        <v>111.05</v>
      </c>
      <c r="M50" s="107">
        <v>129.46</v>
      </c>
      <c r="N50" s="8">
        <f>IF(K50="-","-",IF(L50="-","-",K50/L50-1))</f>
        <v>2.1251688428635784E-2</v>
      </c>
      <c r="O50" s="7">
        <f>IF(K50="-","-",IF(M50="-","-",K50/M50-1))</f>
        <v>-0.1239765178433494</v>
      </c>
    </row>
    <row r="51" spans="1:15" ht="5.0999999999999996" customHeight="1" x14ac:dyDescent="0.25">
      <c r="A51" s="141"/>
      <c r="B51" s="141"/>
      <c r="C51" s="141"/>
      <c r="D51" s="141"/>
      <c r="E51" s="141"/>
      <c r="F51" s="141"/>
      <c r="G51" s="141"/>
      <c r="H51" s="141" t="s">
        <v>32</v>
      </c>
      <c r="I51" s="141"/>
      <c r="J51" s="141"/>
      <c r="K51" s="141"/>
      <c r="L51" s="141"/>
      <c r="M51" s="141"/>
      <c r="N51" s="141"/>
      <c r="O51" s="141"/>
    </row>
    <row r="52" spans="1:15" ht="5.0999999999999996" customHeight="1" x14ac:dyDescent="0.25">
      <c r="O52" t="s">
        <v>32</v>
      </c>
    </row>
    <row r="53" spans="1:15" x14ac:dyDescent="0.25">
      <c r="A53" s="1" t="s">
        <v>36</v>
      </c>
      <c r="G53" s="92" t="s">
        <v>37</v>
      </c>
      <c r="I53" s="100">
        <v>45108</v>
      </c>
    </row>
    <row r="54" spans="1:15" ht="5.0999999999999996" customHeight="1" x14ac:dyDescent="0.25"/>
    <row r="55" spans="1:15" x14ac:dyDescent="0.25">
      <c r="D55" t="s">
        <v>6</v>
      </c>
      <c r="E55" t="s">
        <v>6</v>
      </c>
      <c r="F55" s="156" t="s">
        <v>7</v>
      </c>
      <c r="G55" s="156"/>
      <c r="L55" t="s">
        <v>6</v>
      </c>
      <c r="M55" t="s">
        <v>6</v>
      </c>
      <c r="N55" s="156" t="s">
        <v>7</v>
      </c>
      <c r="O55" s="156"/>
    </row>
    <row r="56" spans="1:15" x14ac:dyDescent="0.25">
      <c r="C56" s="29" t="s">
        <v>6</v>
      </c>
      <c r="D56" t="s">
        <v>38</v>
      </c>
      <c r="E56" t="s">
        <v>11</v>
      </c>
      <c r="F56" s="101">
        <v>45078</v>
      </c>
      <c r="G56" s="101">
        <v>44743</v>
      </c>
      <c r="K56" s="29" t="s">
        <v>6</v>
      </c>
      <c r="L56" t="s">
        <v>38</v>
      </c>
      <c r="M56" t="s">
        <v>11</v>
      </c>
      <c r="N56" s="101">
        <f>F56</f>
        <v>45078</v>
      </c>
      <c r="O56" s="101">
        <f>G56</f>
        <v>44743</v>
      </c>
    </row>
    <row r="57" spans="1:15" x14ac:dyDescent="0.25">
      <c r="A57" t="s">
        <v>39</v>
      </c>
      <c r="C57" s="25">
        <v>3.41</v>
      </c>
      <c r="D57" s="30">
        <v>3.28</v>
      </c>
      <c r="E57" s="30">
        <v>3.24</v>
      </c>
      <c r="F57" s="7">
        <f>IF(C57="-","-",IF(D57="-","-",C57/D57-1))</f>
        <v>3.9634146341463561E-2</v>
      </c>
      <c r="G57" s="7">
        <f>IF(C57="-","-",IF(E57="-","-",C57/E57-1))</f>
        <v>5.2469135802469147E-2</v>
      </c>
      <c r="I57" t="s">
        <v>40</v>
      </c>
      <c r="K57" s="25">
        <v>2.73</v>
      </c>
      <c r="L57" s="30">
        <v>2.73</v>
      </c>
      <c r="M57" s="30">
        <v>2.98</v>
      </c>
      <c r="N57" s="7">
        <f>IF(K57="-","-",IF(L57="-","-",K57/L57-1))</f>
        <v>0</v>
      </c>
      <c r="O57" s="7">
        <f>IF(K57="-","-",IF(M57="-","-",K57/M57-1))</f>
        <v>-8.3892617449664475E-2</v>
      </c>
    </row>
    <row r="58" spans="1:15" x14ac:dyDescent="0.25">
      <c r="A58" t="s">
        <v>41</v>
      </c>
      <c r="C58" s="25">
        <v>27.38</v>
      </c>
      <c r="D58" s="30">
        <v>27.13</v>
      </c>
      <c r="E58" s="30">
        <v>25.38</v>
      </c>
      <c r="F58" s="7">
        <f>IF(C58="-","-",IF(D58="-","-",C58/D58-1))</f>
        <v>9.2148912642830982E-3</v>
      </c>
      <c r="G58" s="7">
        <f>IF(C58="-","-",IF(E58="-","-",C58/E58-1))</f>
        <v>7.8802206461781044E-2</v>
      </c>
      <c r="I58" t="s">
        <v>42</v>
      </c>
      <c r="K58" s="25">
        <v>23</v>
      </c>
      <c r="L58" s="30">
        <v>21.75</v>
      </c>
      <c r="M58" s="30">
        <v>25.38</v>
      </c>
      <c r="N58" s="7">
        <f>IF(K58="-","-",IF(L58="-","-",K58/L58-1))</f>
        <v>5.7471264367816133E-2</v>
      </c>
      <c r="O58" s="7">
        <f>IF(K58="-","-",IF(M58="-","-",K58/M58-1))</f>
        <v>-9.377462568951922E-2</v>
      </c>
    </row>
    <row r="59" spans="1:15" x14ac:dyDescent="0.25">
      <c r="A59" s="141"/>
      <c r="B59" s="141"/>
      <c r="C59" s="150"/>
      <c r="D59" s="151"/>
      <c r="E59" s="151"/>
      <c r="F59" s="143"/>
      <c r="G59" s="143"/>
      <c r="H59" s="141"/>
      <c r="I59" s="141"/>
      <c r="J59" s="141"/>
      <c r="K59" s="150"/>
      <c r="L59" s="151"/>
      <c r="M59" s="151"/>
      <c r="N59" s="143"/>
      <c r="O59" s="143"/>
    </row>
    <row r="60" spans="1:15" ht="5.0999999999999996" customHeight="1" x14ac:dyDescent="0.25"/>
    <row r="61" spans="1:15" ht="5.0999999999999996" customHeight="1" x14ac:dyDescent="0.25"/>
    <row r="67" spans="1:15" ht="5.0999999999999996" customHeight="1" x14ac:dyDescent="0.25"/>
    <row r="69" spans="1:15" ht="5.0999999999999996" customHeight="1" x14ac:dyDescent="0.25"/>
    <row r="70" spans="1:15" x14ac:dyDescent="0.25">
      <c r="A70" s="92" t="s">
        <v>0</v>
      </c>
      <c r="B70" s="93" t="str">
        <f>B1</f>
        <v>8th September 2023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2" t="str">
        <f>N1</f>
        <v>Volume 86 Number 35</v>
      </c>
      <c r="O70" s="94"/>
    </row>
    <row r="71" spans="1:15" x14ac:dyDescent="0.2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</row>
    <row r="72" spans="1:15" x14ac:dyDescent="0.25">
      <c r="A72" s="1" t="s">
        <v>43</v>
      </c>
      <c r="I72" s="29" t="s">
        <v>44</v>
      </c>
      <c r="J72" s="100">
        <v>45108</v>
      </c>
    </row>
    <row r="73" spans="1:15" x14ac:dyDescent="0.25">
      <c r="L73" t="s">
        <v>6</v>
      </c>
      <c r="M73" t="s">
        <v>6</v>
      </c>
      <c r="N73" s="156" t="s">
        <v>7</v>
      </c>
      <c r="O73" s="156"/>
    </row>
    <row r="74" spans="1:15" x14ac:dyDescent="0.25">
      <c r="K74" s="29" t="s">
        <v>6</v>
      </c>
      <c r="L74" t="s">
        <v>38</v>
      </c>
      <c r="M74" t="s">
        <v>11</v>
      </c>
      <c r="N74" s="101">
        <v>45078</v>
      </c>
      <c r="O74" s="101">
        <v>44743</v>
      </c>
    </row>
    <row r="75" spans="1:15" x14ac:dyDescent="0.25">
      <c r="A75" s="160" t="s">
        <v>45</v>
      </c>
      <c r="B75" s="160"/>
      <c r="C75" s="160"/>
      <c r="D75" s="160"/>
      <c r="E75" s="160"/>
      <c r="F75" s="160"/>
      <c r="G75" s="160"/>
      <c r="H75" s="160"/>
      <c r="I75" t="s">
        <v>46</v>
      </c>
      <c r="K75" s="25">
        <v>716.6</v>
      </c>
      <c r="L75" s="30">
        <v>1056.71</v>
      </c>
      <c r="M75" s="30">
        <v>520.04</v>
      </c>
      <c r="N75" s="8">
        <f>IF(K75="-","-",IF(L75="-","-",K75/L75-1))</f>
        <v>-0.32185746325860454</v>
      </c>
      <c r="O75" s="8">
        <f>IF(K75="-","-",IF(M75="-","-",K75/M75-1))</f>
        <v>0.37797092531343757</v>
      </c>
    </row>
    <row r="76" spans="1:15" x14ac:dyDescent="0.25">
      <c r="A76" s="160" t="s">
        <v>47</v>
      </c>
      <c r="B76" s="160"/>
      <c r="C76" s="160"/>
      <c r="D76" s="160"/>
      <c r="E76" s="160"/>
      <c r="F76" s="160"/>
      <c r="G76" s="160"/>
      <c r="H76" s="160"/>
      <c r="I76" t="s">
        <v>97</v>
      </c>
      <c r="K76" s="25" t="s">
        <v>30</v>
      </c>
      <c r="L76" s="30" t="s">
        <v>30</v>
      </c>
      <c r="M76" s="30" t="s">
        <v>30</v>
      </c>
      <c r="N76" s="8" t="str">
        <f>IF(K76="-","-",IF(L76="-","-",K76/L76-1))</f>
        <v>-</v>
      </c>
      <c r="O76" s="8" t="str">
        <f>IF(K76="-","-",IF(M76="-","-",K76/M76-1))</f>
        <v>-</v>
      </c>
    </row>
    <row r="77" spans="1:15" x14ac:dyDescent="0.25">
      <c r="I77" t="s">
        <v>98</v>
      </c>
      <c r="K77" s="25" t="s">
        <v>30</v>
      </c>
      <c r="L77" s="30">
        <v>355.71317262399549</v>
      </c>
      <c r="M77" s="30">
        <v>213.7293729372937</v>
      </c>
      <c r="N77" s="8" t="str">
        <f>IF(K77="-","-",IF(L77="-","-",K77/L77-1))</f>
        <v>-</v>
      </c>
      <c r="O77" s="8" t="str">
        <f>IF(K77="-","-",IF(M77="-","-",K77/M77-1))</f>
        <v>-</v>
      </c>
    </row>
    <row r="78" spans="1:15" x14ac:dyDescent="0.25">
      <c r="I78" t="s">
        <v>99</v>
      </c>
      <c r="K78" s="25" t="s">
        <v>30</v>
      </c>
      <c r="L78" s="30" t="s">
        <v>30</v>
      </c>
      <c r="M78" s="30" t="s">
        <v>30</v>
      </c>
      <c r="N78" s="8" t="str">
        <f>IF(K78="-","-",IF(L78="-","-",K78/L78-1))</f>
        <v>-</v>
      </c>
      <c r="O78" s="8" t="str">
        <f>IF(K78="-","-",IF(M78="-","-",K78/M78-1))</f>
        <v>-</v>
      </c>
    </row>
    <row r="79" spans="1:15" ht="5.0999999999999996" customHeight="1" x14ac:dyDescent="0.25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</row>
    <row r="80" spans="1:15" ht="5.0999999999999996" customHeight="1" x14ac:dyDescent="0.25"/>
    <row r="81" spans="1:15" x14ac:dyDescent="0.25">
      <c r="I81" s="92" t="s">
        <v>5</v>
      </c>
      <c r="J81" s="93">
        <f>C10</f>
        <v>45171</v>
      </c>
      <c r="K81" t="s">
        <v>48</v>
      </c>
      <c r="L81" t="s">
        <v>6</v>
      </c>
      <c r="M81" t="s">
        <v>6</v>
      </c>
      <c r="N81" s="156" t="s">
        <v>7</v>
      </c>
      <c r="O81" s="156"/>
    </row>
    <row r="82" spans="1:15" x14ac:dyDescent="0.25">
      <c r="A82" s="1" t="s">
        <v>49</v>
      </c>
      <c r="L82" t="s">
        <v>10</v>
      </c>
      <c r="M82" t="s">
        <v>11</v>
      </c>
      <c r="N82" s="102">
        <f>N13</f>
        <v>45164</v>
      </c>
      <c r="O82" s="102">
        <f>O13</f>
        <v>44807</v>
      </c>
    </row>
    <row r="83" spans="1:15" ht="5.0999999999999996" customHeight="1" x14ac:dyDescent="0.25"/>
    <row r="84" spans="1:15" ht="14.45" customHeight="1" x14ac:dyDescent="0.25">
      <c r="A84" s="160" t="s">
        <v>100</v>
      </c>
      <c r="B84" s="160"/>
      <c r="C84" s="160"/>
      <c r="D84" s="160"/>
      <c r="E84" s="160"/>
      <c r="F84" s="160"/>
      <c r="G84" s="160"/>
      <c r="H84" s="160"/>
      <c r="I84" t="s">
        <v>50</v>
      </c>
      <c r="K84" s="25">
        <v>212</v>
      </c>
      <c r="L84" s="25">
        <v>215</v>
      </c>
      <c r="M84" s="25" t="s">
        <v>30</v>
      </c>
      <c r="N84" s="8">
        <f>IF(K84="-","-",IF(L84="-","-",K84/L84-1))</f>
        <v>-1.3953488372092981E-2</v>
      </c>
      <c r="O84" s="8" t="str">
        <f>IF(K84="-","-",IF(M84="-","-",K84/M84-1))</f>
        <v>-</v>
      </c>
    </row>
    <row r="85" spans="1:15" ht="14.45" customHeight="1" x14ac:dyDescent="0.25">
      <c r="I85" t="s">
        <v>51</v>
      </c>
      <c r="K85" s="25">
        <v>204.5</v>
      </c>
      <c r="L85" s="25">
        <v>204</v>
      </c>
      <c r="M85" s="25" t="s">
        <v>30</v>
      </c>
      <c r="N85" s="8">
        <f>IF(K85="-","-",IF(L85="-","-",K85/L85-1))</f>
        <v>2.450980392156854E-3</v>
      </c>
      <c r="O85" s="8" t="str">
        <f t="shared" ref="O85" si="8">IF(K85="-","-",IF(M85="-","-",K85/M85-1))</f>
        <v>-</v>
      </c>
    </row>
    <row r="86" spans="1:15" ht="5.0999999999999996" customHeight="1" x14ac:dyDescent="0.25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</row>
    <row r="87" spans="1:15" ht="5.0999999999999996" customHeight="1" x14ac:dyDescent="0.25"/>
    <row r="88" spans="1:15" x14ac:dyDescent="0.25">
      <c r="A88" s="1" t="s">
        <v>52</v>
      </c>
      <c r="I88" s="92" t="s">
        <v>5</v>
      </c>
      <c r="J88" s="93">
        <f>C10</f>
        <v>45171</v>
      </c>
    </row>
    <row r="89" spans="1:15" ht="3" customHeight="1" x14ac:dyDescent="0.25"/>
    <row r="90" spans="1:15" x14ac:dyDescent="0.25">
      <c r="A90" s="160" t="s">
        <v>53</v>
      </c>
      <c r="B90" s="160"/>
      <c r="C90" s="160"/>
      <c r="D90" s="160"/>
      <c r="E90" s="160"/>
      <c r="F90" s="160"/>
      <c r="G90" s="160"/>
      <c r="H90" s="160"/>
      <c r="J90" s="29" t="s">
        <v>54</v>
      </c>
      <c r="K90" s="29" t="s">
        <v>55</v>
      </c>
      <c r="L90" t="s">
        <v>6</v>
      </c>
      <c r="M90" t="s">
        <v>6</v>
      </c>
      <c r="N90" s="156" t="s">
        <v>7</v>
      </c>
      <c r="O90" s="156"/>
    </row>
    <row r="91" spans="1:15" x14ac:dyDescent="0.25">
      <c r="I91" s="152" t="s">
        <v>56</v>
      </c>
      <c r="J91" s="152" t="s">
        <v>57</v>
      </c>
      <c r="K91" s="152" t="s">
        <v>6</v>
      </c>
      <c r="L91" s="141" t="s">
        <v>10</v>
      </c>
      <c r="M91" s="141" t="s">
        <v>11</v>
      </c>
      <c r="N91" s="140">
        <f>F13</f>
        <v>45164</v>
      </c>
      <c r="O91" s="140">
        <f>G13</f>
        <v>44807</v>
      </c>
    </row>
    <row r="92" spans="1:15" x14ac:dyDescent="0.25">
      <c r="A92" s="1" t="s">
        <v>58</v>
      </c>
      <c r="B92" t="s">
        <v>59</v>
      </c>
      <c r="F92" t="s">
        <v>60</v>
      </c>
      <c r="I92" s="33">
        <v>39</v>
      </c>
      <c r="J92" s="33" t="s">
        <v>295</v>
      </c>
      <c r="K92" s="103">
        <v>741.79487179487182</v>
      </c>
      <c r="L92" s="103">
        <v>748.57142857142856</v>
      </c>
      <c r="M92" s="103">
        <v>828.93333333333328</v>
      </c>
      <c r="N92" s="34">
        <f t="shared" ref="N92:N99" si="9">IF(K92="-","-",IF(L92="-","-",K92/L92-1))</f>
        <v>-9.0526521824231265E-3</v>
      </c>
      <c r="O92" s="8">
        <f t="shared" ref="O92:O99" si="10">IF(K92="-","-",IF(M92="-","-",K92/M92-1))</f>
        <v>-0.1051211937491493</v>
      </c>
    </row>
    <row r="93" spans="1:15" x14ac:dyDescent="0.25">
      <c r="A93" s="1" t="s">
        <v>61</v>
      </c>
      <c r="F93" t="s">
        <v>62</v>
      </c>
      <c r="I93" s="33">
        <v>138</v>
      </c>
      <c r="J93" s="33" t="s">
        <v>296</v>
      </c>
      <c r="K93" s="103">
        <v>840.14492753623188</v>
      </c>
      <c r="L93" s="103">
        <v>865.39506172839504</v>
      </c>
      <c r="M93" s="103">
        <v>874.33333333333337</v>
      </c>
      <c r="N93" s="34">
        <f t="shared" si="9"/>
        <v>-2.9177580632055777E-2</v>
      </c>
      <c r="O93" s="8">
        <f t="shared" si="10"/>
        <v>-3.9102255963135546E-2</v>
      </c>
    </row>
    <row r="94" spans="1:15" x14ac:dyDescent="0.25">
      <c r="F94" t="s">
        <v>63</v>
      </c>
      <c r="I94" s="33">
        <v>277</v>
      </c>
      <c r="J94" s="33" t="s">
        <v>297</v>
      </c>
      <c r="K94" s="103">
        <v>1093.7039711191335</v>
      </c>
      <c r="L94" s="103">
        <v>1129.8322981366459</v>
      </c>
      <c r="M94" s="103">
        <v>997.61538461538464</v>
      </c>
      <c r="N94" s="34">
        <f t="shared" si="9"/>
        <v>-3.1976716435790031E-2</v>
      </c>
      <c r="O94" s="8">
        <f t="shared" si="10"/>
        <v>9.6318268528701845E-2</v>
      </c>
    </row>
    <row r="95" spans="1:15" x14ac:dyDescent="0.25">
      <c r="F95" t="s">
        <v>64</v>
      </c>
      <c r="I95" s="33">
        <v>308</v>
      </c>
      <c r="J95" s="33" t="s">
        <v>298</v>
      </c>
      <c r="K95" s="103">
        <v>1480.3571428571429</v>
      </c>
      <c r="L95" s="103">
        <v>1430.4635416666667</v>
      </c>
      <c r="M95" s="103">
        <v>1243.0280898876404</v>
      </c>
      <c r="N95" s="34">
        <f t="shared" si="9"/>
        <v>3.4879323895486314E-2</v>
      </c>
      <c r="O95" s="8">
        <f t="shared" si="10"/>
        <v>0.19092814949254699</v>
      </c>
    </row>
    <row r="96" spans="1:15" x14ac:dyDescent="0.25">
      <c r="B96" t="s">
        <v>65</v>
      </c>
      <c r="F96" t="s">
        <v>60</v>
      </c>
      <c r="I96" s="33">
        <v>45</v>
      </c>
      <c r="J96" s="33" t="s">
        <v>299</v>
      </c>
      <c r="K96" s="103">
        <v>736.88888888888891</v>
      </c>
      <c r="L96" s="103">
        <v>746.61290322580646</v>
      </c>
      <c r="M96" s="103">
        <v>638.84615384615381</v>
      </c>
      <c r="N96" s="34">
        <f t="shared" si="9"/>
        <v>-1.302417128729505E-2</v>
      </c>
      <c r="O96" s="8">
        <f t="shared" si="10"/>
        <v>0.15346845942872434</v>
      </c>
    </row>
    <row r="97" spans="1:15" x14ac:dyDescent="0.25">
      <c r="F97" t="s">
        <v>62</v>
      </c>
      <c r="I97" s="33">
        <v>161</v>
      </c>
      <c r="J97" s="33" t="s">
        <v>300</v>
      </c>
      <c r="K97" s="103">
        <v>861.24223602484471</v>
      </c>
      <c r="L97" s="103">
        <v>840.625</v>
      </c>
      <c r="M97" s="103">
        <v>768.08695652173913</v>
      </c>
      <c r="N97" s="34">
        <f t="shared" si="9"/>
        <v>2.4526080029555031E-2</v>
      </c>
      <c r="O97" s="8">
        <f t="shared" si="10"/>
        <v>0.12128220471931561</v>
      </c>
    </row>
    <row r="98" spans="1:15" x14ac:dyDescent="0.25">
      <c r="F98" t="s">
        <v>63</v>
      </c>
      <c r="I98" s="33">
        <v>283</v>
      </c>
      <c r="J98" s="33" t="s">
        <v>301</v>
      </c>
      <c r="K98" s="103">
        <v>1059.4593639575971</v>
      </c>
      <c r="L98" s="103">
        <v>1034.0176470588235</v>
      </c>
      <c r="M98" s="103">
        <v>947.96996996996995</v>
      </c>
      <c r="N98" s="34">
        <f t="shared" si="9"/>
        <v>2.4604722144869084E-2</v>
      </c>
      <c r="O98" s="8">
        <f t="shared" si="10"/>
        <v>0.11760857149426251</v>
      </c>
    </row>
    <row r="99" spans="1:15" x14ac:dyDescent="0.25">
      <c r="F99" t="s">
        <v>64</v>
      </c>
      <c r="I99" s="33">
        <v>257</v>
      </c>
      <c r="J99" s="33" t="s">
        <v>302</v>
      </c>
      <c r="K99" s="103">
        <v>1403.4630350194552</v>
      </c>
      <c r="L99" s="103">
        <v>1395.8877551020407</v>
      </c>
      <c r="M99" s="103">
        <v>1256.4472934472935</v>
      </c>
      <c r="N99" s="34">
        <f t="shared" si="9"/>
        <v>5.4268546233222636E-3</v>
      </c>
      <c r="O99" s="8">
        <f t="shared" si="10"/>
        <v>0.11700907975916519</v>
      </c>
    </row>
    <row r="100" spans="1:15" ht="8.1" customHeight="1" x14ac:dyDescent="0.25">
      <c r="I100" s="103"/>
      <c r="J100" s="103"/>
      <c r="K100" s="103"/>
      <c r="L100" s="103"/>
      <c r="M100" s="103"/>
      <c r="N100" s="35"/>
      <c r="O100" s="8"/>
    </row>
    <row r="101" spans="1:15" x14ac:dyDescent="0.25">
      <c r="A101" s="1" t="s">
        <v>66</v>
      </c>
      <c r="B101" t="s">
        <v>59</v>
      </c>
      <c r="F101" t="s">
        <v>67</v>
      </c>
      <c r="I101" s="33">
        <v>25</v>
      </c>
      <c r="J101" s="33" t="s">
        <v>303</v>
      </c>
      <c r="K101" s="103">
        <v>339.6</v>
      </c>
      <c r="L101" s="103">
        <v>297.38888888888891</v>
      </c>
      <c r="M101" s="103">
        <v>308.26086956521738</v>
      </c>
      <c r="N101" s="34">
        <f>IF(K101="-","-",IF(L101="-","-",K101/L101-1))</f>
        <v>0.14193909957033446</v>
      </c>
      <c r="O101" s="8">
        <f>IF(K101="-","-",IF(M101="-","-",K101/M101-1))</f>
        <v>0.1016643159379409</v>
      </c>
    </row>
    <row r="102" spans="1:15" x14ac:dyDescent="0.25">
      <c r="A102" s="1" t="s">
        <v>68</v>
      </c>
      <c r="F102" t="s">
        <v>69</v>
      </c>
      <c r="I102" s="33">
        <v>167</v>
      </c>
      <c r="J102" s="33" t="s">
        <v>304</v>
      </c>
      <c r="K102" s="103">
        <v>935.65868263473055</v>
      </c>
      <c r="L102" s="103">
        <v>908.46405228758169</v>
      </c>
      <c r="M102" s="103">
        <v>847.21910112359546</v>
      </c>
      <c r="N102" s="34">
        <f>IF(K102="-","-",IF(L102="-","-",K102/L102-1))</f>
        <v>2.9934734653144224E-2</v>
      </c>
      <c r="O102" s="8">
        <f>IF(K102="-","-",IF(M102="-","-",K102/M102-1))</f>
        <v>0.10438808732457172</v>
      </c>
    </row>
    <row r="103" spans="1:15" x14ac:dyDescent="0.25">
      <c r="B103" t="s">
        <v>65</v>
      </c>
      <c r="F103" t="s">
        <v>67</v>
      </c>
      <c r="I103" s="33">
        <v>13</v>
      </c>
      <c r="J103" s="33" t="s">
        <v>305</v>
      </c>
      <c r="K103" s="103">
        <v>453.46153846153845</v>
      </c>
      <c r="L103" s="103">
        <v>368.57142857142856</v>
      </c>
      <c r="M103" s="103">
        <v>331.11111111111109</v>
      </c>
      <c r="N103" s="34">
        <f>IF(K103="-","-",IF(L103="-","-",K103/L103-1))</f>
        <v>0.23032200357781751</v>
      </c>
      <c r="O103" s="8">
        <f>IF(K103="-","-",IF(M103="-","-",K103/M103-1))</f>
        <v>0.3695147134744452</v>
      </c>
    </row>
    <row r="104" spans="1:15" x14ac:dyDescent="0.25">
      <c r="F104" t="s">
        <v>69</v>
      </c>
      <c r="I104" s="33">
        <v>127</v>
      </c>
      <c r="J104" s="33" t="s">
        <v>306</v>
      </c>
      <c r="K104" s="103">
        <v>887.75590551181108</v>
      </c>
      <c r="L104" s="103">
        <v>818.92857142857144</v>
      </c>
      <c r="M104" s="103">
        <v>736.80981595092021</v>
      </c>
      <c r="N104" s="34">
        <f>IF(K104="-","-",IF(L104="-","-",K104/L104-1))</f>
        <v>8.404558893723113E-2</v>
      </c>
      <c r="O104" s="8">
        <f>IF(K104="-","-",IF(M104="-","-",K104/M104-1))</f>
        <v>0.2048643846663214</v>
      </c>
    </row>
    <row r="105" spans="1:15" ht="8.1" customHeight="1" x14ac:dyDescent="0.25">
      <c r="I105" s="103"/>
      <c r="J105" s="103"/>
      <c r="K105" s="103"/>
      <c r="L105" s="103"/>
      <c r="M105" s="103"/>
      <c r="N105" s="34"/>
      <c r="O105" s="8"/>
    </row>
    <row r="106" spans="1:15" x14ac:dyDescent="0.25">
      <c r="A106" s="1" t="s">
        <v>70</v>
      </c>
      <c r="B106" t="s">
        <v>71</v>
      </c>
      <c r="F106" t="s">
        <v>72</v>
      </c>
      <c r="I106" s="33">
        <v>25</v>
      </c>
      <c r="J106" s="33" t="s">
        <v>307</v>
      </c>
      <c r="K106" s="103">
        <v>1537.2</v>
      </c>
      <c r="L106" s="103">
        <v>1670</v>
      </c>
      <c r="M106" s="103">
        <v>1507.0588235294117</v>
      </c>
      <c r="N106" s="34">
        <f t="shared" ref="N106:N111" si="11">IF(K106="-","-",IF(L106="-","-",K106/L106-1))</f>
        <v>-7.9520958083832305E-2</v>
      </c>
      <c r="O106" s="8">
        <f t="shared" ref="O106:O110" si="12">IF(K106="-","-",IF(M106="-","-",K106/M106-1))</f>
        <v>2.0000000000000018E-2</v>
      </c>
    </row>
    <row r="107" spans="1:15" x14ac:dyDescent="0.25">
      <c r="A107" s="1" t="s">
        <v>61</v>
      </c>
      <c r="F107" t="s">
        <v>73</v>
      </c>
      <c r="I107" s="33" t="s">
        <v>30</v>
      </c>
      <c r="J107" s="33" t="s">
        <v>30</v>
      </c>
      <c r="K107" s="103" t="s">
        <v>30</v>
      </c>
      <c r="L107" s="103" t="s">
        <v>30</v>
      </c>
      <c r="M107" s="103" t="s">
        <v>30</v>
      </c>
      <c r="N107" s="34" t="str">
        <f t="shared" si="11"/>
        <v>-</v>
      </c>
      <c r="O107" s="8" t="str">
        <f t="shared" si="12"/>
        <v>-</v>
      </c>
    </row>
    <row r="108" spans="1:15" x14ac:dyDescent="0.25">
      <c r="F108" t="s">
        <v>74</v>
      </c>
      <c r="I108" s="33" t="s">
        <v>30</v>
      </c>
      <c r="J108" s="33" t="s">
        <v>30</v>
      </c>
      <c r="K108" s="103" t="s">
        <v>30</v>
      </c>
      <c r="L108" s="103" t="s">
        <v>30</v>
      </c>
      <c r="M108" s="103" t="s">
        <v>30</v>
      </c>
      <c r="N108" s="34" t="str">
        <f t="shared" si="11"/>
        <v>-</v>
      </c>
      <c r="O108" s="8" t="str">
        <f t="shared" si="12"/>
        <v>-</v>
      </c>
    </row>
    <row r="109" spans="1:15" x14ac:dyDescent="0.25">
      <c r="B109" t="s">
        <v>75</v>
      </c>
      <c r="F109" t="s">
        <v>76</v>
      </c>
      <c r="I109" s="33">
        <v>60</v>
      </c>
      <c r="J109" s="33" t="s">
        <v>308</v>
      </c>
      <c r="K109" s="103">
        <v>1719.6666666666667</v>
      </c>
      <c r="L109" s="103" t="s">
        <v>30</v>
      </c>
      <c r="M109" s="103">
        <v>1568.8888888888889</v>
      </c>
      <c r="N109" s="34" t="str">
        <f t="shared" si="11"/>
        <v>-</v>
      </c>
      <c r="O109" s="8">
        <f t="shared" si="12"/>
        <v>9.6104815864022752E-2</v>
      </c>
    </row>
    <row r="110" spans="1:15" x14ac:dyDescent="0.25">
      <c r="F110" t="s">
        <v>73</v>
      </c>
      <c r="I110" s="33" t="s">
        <v>30</v>
      </c>
      <c r="J110" s="33" t="s">
        <v>30</v>
      </c>
      <c r="K110" s="103" t="s">
        <v>30</v>
      </c>
      <c r="L110" s="103">
        <v>1790</v>
      </c>
      <c r="M110" s="103">
        <v>1021.6666666666666</v>
      </c>
      <c r="N110" s="34" t="str">
        <f t="shared" si="11"/>
        <v>-</v>
      </c>
      <c r="O110" s="8" t="str">
        <f t="shared" si="12"/>
        <v>-</v>
      </c>
    </row>
    <row r="111" spans="1:15" x14ac:dyDescent="0.25">
      <c r="F111" t="s">
        <v>74</v>
      </c>
      <c r="I111" s="33" t="s">
        <v>30</v>
      </c>
      <c r="J111" s="33" t="s">
        <v>30</v>
      </c>
      <c r="K111" s="103" t="s">
        <v>30</v>
      </c>
      <c r="L111" s="103" t="s">
        <v>30</v>
      </c>
      <c r="M111" s="103" t="s">
        <v>30</v>
      </c>
      <c r="N111" s="34" t="str">
        <f t="shared" si="11"/>
        <v>-</v>
      </c>
      <c r="O111" s="8" t="str">
        <f>IF(K111="-","-",IF(M111="-","-",K111/M111-1))</f>
        <v>-</v>
      </c>
    </row>
    <row r="112" spans="1:15" ht="8.1" customHeight="1" x14ac:dyDescent="0.25">
      <c r="I112" s="103"/>
      <c r="J112" s="103"/>
      <c r="K112" s="103"/>
      <c r="L112" s="103"/>
      <c r="M112" s="103"/>
      <c r="N112" s="35"/>
      <c r="O112" s="8"/>
    </row>
    <row r="113" spans="1:15" x14ac:dyDescent="0.25">
      <c r="A113" s="1" t="s">
        <v>77</v>
      </c>
      <c r="F113" t="s">
        <v>78</v>
      </c>
      <c r="I113" s="33">
        <v>370</v>
      </c>
      <c r="J113" s="33" t="s">
        <v>309</v>
      </c>
      <c r="K113" s="103">
        <v>913.51621621621621</v>
      </c>
      <c r="L113" s="103">
        <v>953.02949852507379</v>
      </c>
      <c r="M113" s="103">
        <v>983.45657568238209</v>
      </c>
      <c r="N113" s="34">
        <f>IF(K113="-","-",IF(L113="-","-",K113/L113-1))</f>
        <v>-4.1460712779624376E-2</v>
      </c>
      <c r="O113" s="8">
        <f>IF(K113="-","-",IF(M113="-","-",K113/M113-1))</f>
        <v>-7.1116876124029171E-2</v>
      </c>
    </row>
    <row r="114" spans="1:15" x14ac:dyDescent="0.25">
      <c r="A114" s="1" t="s">
        <v>61</v>
      </c>
      <c r="F114" t="s">
        <v>79</v>
      </c>
      <c r="I114" s="33">
        <v>751</v>
      </c>
      <c r="J114" s="33" t="s">
        <v>310</v>
      </c>
      <c r="K114" s="103">
        <v>263.23169107856194</v>
      </c>
      <c r="L114" s="103">
        <v>261.73737373737373</v>
      </c>
      <c r="M114" s="103">
        <v>239.23134328358208</v>
      </c>
      <c r="N114" s="34">
        <f>IF(K114="-","-",IF(L114="-","-",K114/L114-1))</f>
        <v>5.7092241732645821E-3</v>
      </c>
      <c r="O114" s="8">
        <f>IF(K114="-","-",IF(M114="-","-",K114/M114-1))</f>
        <v>0.10032275648149547</v>
      </c>
    </row>
    <row r="115" spans="1:15" ht="8.1" customHeight="1" x14ac:dyDescent="0.25">
      <c r="A115" s="135"/>
      <c r="B115" s="141"/>
      <c r="C115" s="141"/>
      <c r="D115" s="141"/>
      <c r="E115" s="141"/>
      <c r="F115" s="141"/>
      <c r="G115" s="141"/>
      <c r="H115" s="141"/>
      <c r="I115" s="116"/>
      <c r="J115" s="117"/>
      <c r="K115" s="113"/>
      <c r="L115" s="103"/>
      <c r="M115" s="113"/>
      <c r="N115" s="153"/>
      <c r="O115" s="153"/>
    </row>
    <row r="116" spans="1:15" x14ac:dyDescent="0.25">
      <c r="A116" s="1" t="s">
        <v>70</v>
      </c>
      <c r="B116" t="s">
        <v>80</v>
      </c>
      <c r="F116" t="s">
        <v>81</v>
      </c>
      <c r="I116" s="33">
        <v>270</v>
      </c>
      <c r="J116" s="33" t="s">
        <v>311</v>
      </c>
      <c r="K116" s="104">
        <v>148.38513022772955</v>
      </c>
      <c r="L116" s="103" t="s">
        <v>30</v>
      </c>
      <c r="M116" s="105">
        <v>149.14352639774867</v>
      </c>
      <c r="N116" s="8" t="str">
        <f t="shared" ref="N116:N121" si="13">IF(K116="-","-",IF(L116="-","-",K116/L116-1))</f>
        <v>-</v>
      </c>
      <c r="O116" s="8">
        <f t="shared" ref="O116:O121" si="14">IF(K116="-","-",IF(M116="-","-",K116/M116-1))</f>
        <v>-5.0850089731455661E-3</v>
      </c>
    </row>
    <row r="117" spans="1:15" x14ac:dyDescent="0.25">
      <c r="A117" s="1" t="s">
        <v>82</v>
      </c>
      <c r="F117" t="s">
        <v>83</v>
      </c>
      <c r="I117" s="33">
        <v>1402</v>
      </c>
      <c r="J117" s="33" t="s">
        <v>312</v>
      </c>
      <c r="K117" s="104">
        <v>152.34736091298146</v>
      </c>
      <c r="L117" s="103">
        <v>162.98670044331857</v>
      </c>
      <c r="M117" s="105">
        <v>152.73505976095618</v>
      </c>
      <c r="N117" s="34">
        <f t="shared" si="13"/>
        <v>-6.5277347792172313E-2</v>
      </c>
      <c r="O117" s="8">
        <f t="shared" si="14"/>
        <v>-2.5383749388090404E-3</v>
      </c>
    </row>
    <row r="118" spans="1:15" x14ac:dyDescent="0.25">
      <c r="B118" t="s">
        <v>84</v>
      </c>
      <c r="F118" t="s">
        <v>81</v>
      </c>
      <c r="I118" s="33">
        <v>3669</v>
      </c>
      <c r="J118" s="33" t="s">
        <v>313</v>
      </c>
      <c r="K118" s="104">
        <v>115.81220725505023</v>
      </c>
      <c r="L118" s="103">
        <v>111.70112141492861</v>
      </c>
      <c r="M118" s="105">
        <v>111.74349617627668</v>
      </c>
      <c r="N118" s="34">
        <f t="shared" si="13"/>
        <v>3.6804338112689461E-2</v>
      </c>
      <c r="O118" s="8">
        <f t="shared" si="14"/>
        <v>3.6411166806120887E-2</v>
      </c>
    </row>
    <row r="119" spans="1:15" x14ac:dyDescent="0.25">
      <c r="F119" t="s">
        <v>83</v>
      </c>
      <c r="I119" s="33">
        <v>588</v>
      </c>
      <c r="J119" s="33" t="s">
        <v>314</v>
      </c>
      <c r="K119" s="104">
        <v>103.85714285714286</v>
      </c>
      <c r="L119" s="103">
        <v>94.776487663280122</v>
      </c>
      <c r="M119" s="105">
        <v>98.851851851851848</v>
      </c>
      <c r="N119" s="34">
        <f t="shared" si="13"/>
        <v>9.5811265196113826E-2</v>
      </c>
      <c r="O119" s="8">
        <f t="shared" si="14"/>
        <v>5.0634266445431786E-2</v>
      </c>
    </row>
    <row r="120" spans="1:15" x14ac:dyDescent="0.25">
      <c r="B120" t="s">
        <v>85</v>
      </c>
      <c r="F120" t="s">
        <v>81</v>
      </c>
      <c r="I120" s="33" t="s">
        <v>30</v>
      </c>
      <c r="J120" s="33" t="s">
        <v>30</v>
      </c>
      <c r="K120" s="104" t="s">
        <v>30</v>
      </c>
      <c r="L120" s="103" t="s">
        <v>30</v>
      </c>
      <c r="M120" s="105" t="s">
        <v>30</v>
      </c>
      <c r="N120" s="34" t="str">
        <f t="shared" si="13"/>
        <v>-</v>
      </c>
      <c r="O120" s="8" t="str">
        <f t="shared" si="14"/>
        <v>-</v>
      </c>
    </row>
    <row r="121" spans="1:15" x14ac:dyDescent="0.25">
      <c r="B121" t="s">
        <v>86</v>
      </c>
      <c r="F121" t="s">
        <v>83</v>
      </c>
      <c r="I121" s="33" t="s">
        <v>30</v>
      </c>
      <c r="J121" s="33" t="s">
        <v>30</v>
      </c>
      <c r="K121" s="104" t="s">
        <v>30</v>
      </c>
      <c r="L121" s="103" t="s">
        <v>30</v>
      </c>
      <c r="M121" s="105" t="s">
        <v>30</v>
      </c>
      <c r="N121" s="34" t="str">
        <f t="shared" si="13"/>
        <v>-</v>
      </c>
      <c r="O121" s="8" t="str">
        <f t="shared" si="14"/>
        <v>-</v>
      </c>
    </row>
    <row r="122" spans="1:15" x14ac:dyDescent="0.25">
      <c r="B122" t="s">
        <v>87</v>
      </c>
      <c r="I122" s="103"/>
      <c r="J122" s="38"/>
      <c r="K122" s="104"/>
      <c r="L122" s="103"/>
      <c r="M122" s="104"/>
      <c r="N122" s="34"/>
      <c r="O122" s="34"/>
    </row>
    <row r="123" spans="1:15" ht="5.0999999999999996" customHeight="1" x14ac:dyDescent="0.25">
      <c r="I123" s="103"/>
      <c r="J123" s="38"/>
      <c r="K123" s="104"/>
      <c r="L123" s="103"/>
      <c r="M123" s="104"/>
      <c r="N123" s="34"/>
      <c r="O123" s="34"/>
    </row>
    <row r="124" spans="1:15" x14ac:dyDescent="0.25">
      <c r="A124" s="1" t="s">
        <v>88</v>
      </c>
      <c r="B124" t="s">
        <v>89</v>
      </c>
      <c r="F124" t="s">
        <v>81</v>
      </c>
      <c r="I124" s="33">
        <v>987</v>
      </c>
      <c r="J124" s="33" t="s">
        <v>315</v>
      </c>
      <c r="K124" s="104">
        <v>55.021271021147818</v>
      </c>
      <c r="L124" s="103">
        <v>67.206537095446109</v>
      </c>
      <c r="M124" s="40">
        <v>61.642562029108163</v>
      </c>
      <c r="N124" s="34">
        <f>IF(K124="-","-",IF(L124="-","-",K124/L124-1))</f>
        <v>-0.18131072661864556</v>
      </c>
      <c r="O124" s="8">
        <f>IF(K124="-","-",IF(M124="-","-",K124/M124-1))</f>
        <v>-0.10741427335278042</v>
      </c>
    </row>
    <row r="125" spans="1:15" x14ac:dyDescent="0.25">
      <c r="A125" s="1" t="s">
        <v>82</v>
      </c>
      <c r="F125" t="s">
        <v>83</v>
      </c>
      <c r="I125" s="33">
        <v>1024</v>
      </c>
      <c r="J125" s="33" t="s">
        <v>316</v>
      </c>
      <c r="K125" s="104">
        <v>81.7265625</v>
      </c>
      <c r="L125" s="103">
        <v>89.735926305015354</v>
      </c>
      <c r="M125" s="40">
        <v>86.558752997601914</v>
      </c>
      <c r="N125" s="34">
        <f>IF(K125="-","-",IF(L125="-","-",K125/L125-1))</f>
        <v>-8.9254818385573476E-2</v>
      </c>
      <c r="O125" s="8">
        <f>IF(K125="-","-",IF(M125="-","-",K125/M125-1))</f>
        <v>-5.5825555824906448E-2</v>
      </c>
    </row>
    <row r="126" spans="1:15" x14ac:dyDescent="0.25">
      <c r="B126" t="s">
        <v>90</v>
      </c>
      <c r="I126" s="33">
        <v>10</v>
      </c>
      <c r="J126" s="33" t="s">
        <v>317</v>
      </c>
      <c r="K126" s="104">
        <v>106.4</v>
      </c>
      <c r="L126" s="103">
        <v>84.608695652173907</v>
      </c>
      <c r="M126" s="40">
        <v>98.625</v>
      </c>
      <c r="N126" s="34">
        <f>IF(K126="-","-",IF(L126="-","-",K126/L126-1))</f>
        <v>0.25755395683453264</v>
      </c>
      <c r="O126" s="8">
        <f>IF(K126="-","-",IF(M126="-","-",K126/M126-1))</f>
        <v>7.8833967046894937E-2</v>
      </c>
    </row>
    <row r="127" spans="1:15" x14ac:dyDescent="0.25">
      <c r="A127" s="141"/>
      <c r="B127" s="141" t="s">
        <v>91</v>
      </c>
      <c r="C127" s="141"/>
      <c r="D127" s="141"/>
      <c r="E127" s="141"/>
      <c r="F127" s="141"/>
      <c r="G127" s="141"/>
      <c r="H127" s="141"/>
      <c r="I127" s="118">
        <v>7712</v>
      </c>
      <c r="J127" s="118" t="s">
        <v>318</v>
      </c>
      <c r="K127" s="114">
        <v>82.830199688796682</v>
      </c>
      <c r="L127" s="103">
        <v>83.241476826394347</v>
      </c>
      <c r="M127" s="154">
        <v>80.026540628976548</v>
      </c>
      <c r="N127" s="155">
        <f>IF(K127="-","-",IF(L127="-","-",K127/L127-1))</f>
        <v>-4.940771755592599E-3</v>
      </c>
      <c r="O127" s="142">
        <f>IF(K127="-","-",IF(M127="-","-",K127/M127-1))</f>
        <v>3.5034115404520838E-2</v>
      </c>
    </row>
  </sheetData>
  <mergeCells count="16">
    <mergeCell ref="A45:H45"/>
    <mergeCell ref="G5:J5"/>
    <mergeCell ref="H8:O8"/>
    <mergeCell ref="F12:G12"/>
    <mergeCell ref="N12:O12"/>
    <mergeCell ref="A38:H38"/>
    <mergeCell ref="N81:O81"/>
    <mergeCell ref="A84:H84"/>
    <mergeCell ref="A90:H90"/>
    <mergeCell ref="N90:O90"/>
    <mergeCell ref="A50:H50"/>
    <mergeCell ref="F55:G55"/>
    <mergeCell ref="N55:O55"/>
    <mergeCell ref="N73:O73"/>
    <mergeCell ref="A75:H75"/>
    <mergeCell ref="A76:H76"/>
  </mergeCells>
  <pageMargins left="0.11811023622047245" right="0.11811023622047245" top="0.35433070866141736" bottom="0.55118110236220474" header="0.31496062992125984" footer="0.31496062992125984"/>
  <pageSetup paperSize="9" scale="75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AF728-BA4E-41F2-971C-7312B936071D}">
  <sheetPr>
    <pageSetUpPr fitToPage="1"/>
  </sheetPr>
  <dimension ref="A1:P127"/>
  <sheetViews>
    <sheetView showGridLines="0" zoomScale="120" zoomScaleNormal="120" workbookViewId="0">
      <selection activeCell="J103" sqref="J103"/>
    </sheetView>
  </sheetViews>
  <sheetFormatPr defaultRowHeight="15" x14ac:dyDescent="0.25"/>
  <cols>
    <col min="1" max="1" width="9.7109375" customWidth="1"/>
    <col min="2" max="2" width="8.28515625" customWidth="1"/>
    <col min="3" max="3" width="9.5703125" customWidth="1"/>
    <col min="4" max="5" width="8.7109375" hidden="1" customWidth="1"/>
    <col min="6" max="6" width="9.7109375" customWidth="1"/>
    <col min="7" max="7" width="9.7109375" bestFit="1" customWidth="1"/>
    <col min="8" max="8" width="3.28515625" customWidth="1"/>
    <col min="9" max="9" width="12" bestFit="1" customWidth="1"/>
    <col min="10" max="10" width="9.5703125" customWidth="1"/>
    <col min="11" max="11" width="8.5703125" customWidth="1"/>
    <col min="12" max="13" width="8.7109375" hidden="1" customWidth="1"/>
    <col min="14" max="14" width="9.7109375" customWidth="1"/>
    <col min="15" max="15" width="10.28515625" customWidth="1"/>
  </cols>
  <sheetData>
    <row r="1" spans="1:16" x14ac:dyDescent="0.25">
      <c r="A1" s="90" t="s">
        <v>0</v>
      </c>
      <c r="B1" s="128" t="s">
        <v>344</v>
      </c>
      <c r="C1" s="91"/>
      <c r="G1" s="1" t="s">
        <v>1</v>
      </c>
      <c r="N1" s="92" t="s">
        <v>319</v>
      </c>
      <c r="O1" s="94"/>
      <c r="P1" s="94"/>
    </row>
    <row r="2" spans="1:16" ht="5.0999999999999996" customHeight="1" x14ac:dyDescent="0.25">
      <c r="N2" s="94"/>
      <c r="O2" s="94"/>
      <c r="P2" s="94"/>
    </row>
    <row r="3" spans="1:16" ht="10.35" customHeight="1" x14ac:dyDescent="0.25"/>
    <row r="4" spans="1:16" ht="5.0999999999999996" customHeight="1" x14ac:dyDescent="0.25"/>
    <row r="5" spans="1:16" x14ac:dyDescent="0.25">
      <c r="G5" s="156" t="s">
        <v>2</v>
      </c>
      <c r="H5" s="156"/>
      <c r="I5" s="156"/>
      <c r="J5" s="156"/>
      <c r="L5" t="s">
        <v>32</v>
      </c>
    </row>
    <row r="6" spans="1:16" ht="10.35" customHeight="1" x14ac:dyDescent="0.25">
      <c r="G6" s="2"/>
      <c r="H6" s="2"/>
      <c r="I6" s="2"/>
      <c r="J6" s="2"/>
    </row>
    <row r="7" spans="1:16" ht="5.0999999999999996" customHeight="1" x14ac:dyDescent="0.25"/>
    <row r="8" spans="1:16" x14ac:dyDescent="0.25">
      <c r="A8" s="92" t="s">
        <v>3</v>
      </c>
      <c r="H8" s="161" t="s">
        <v>4</v>
      </c>
      <c r="I8" s="161"/>
      <c r="J8" s="161"/>
      <c r="K8" s="161"/>
      <c r="L8" s="161"/>
      <c r="M8" s="161"/>
      <c r="N8" s="161"/>
      <c r="O8" s="161"/>
    </row>
    <row r="9" spans="1:16" ht="5.0999999999999996" customHeight="1" x14ac:dyDescent="0.25"/>
    <row r="10" spans="1:16" x14ac:dyDescent="0.25">
      <c r="A10" s="92" t="s">
        <v>5</v>
      </c>
      <c r="C10" s="93">
        <v>45178</v>
      </c>
    </row>
    <row r="11" spans="1:16" ht="5.0999999999999996" customHeight="1" x14ac:dyDescent="0.25"/>
    <row r="12" spans="1:16" x14ac:dyDescent="0.25">
      <c r="A12" s="94"/>
      <c r="B12" s="94"/>
      <c r="C12" s="94"/>
      <c r="D12" s="94" t="s">
        <v>6</v>
      </c>
      <c r="E12" s="94" t="s">
        <v>6</v>
      </c>
      <c r="F12" s="162" t="s">
        <v>7</v>
      </c>
      <c r="G12" s="162"/>
      <c r="H12" s="94"/>
      <c r="I12" s="94"/>
      <c r="J12" s="94"/>
      <c r="K12" s="94"/>
      <c r="L12" s="94" t="s">
        <v>6</v>
      </c>
      <c r="M12" s="94" t="s">
        <v>6</v>
      </c>
      <c r="N12" s="162" t="s">
        <v>7</v>
      </c>
      <c r="O12" s="162"/>
    </row>
    <row r="13" spans="1:16" x14ac:dyDescent="0.25">
      <c r="A13" s="138" t="s">
        <v>8</v>
      </c>
      <c r="B13" s="139" t="s">
        <v>9</v>
      </c>
      <c r="C13" s="139" t="s">
        <v>6</v>
      </c>
      <c r="D13" s="138" t="s">
        <v>10</v>
      </c>
      <c r="E13" s="138" t="s">
        <v>11</v>
      </c>
      <c r="F13" s="140">
        <v>45171</v>
      </c>
      <c r="G13" s="140">
        <v>44814</v>
      </c>
      <c r="H13" s="92"/>
      <c r="I13" s="138" t="s">
        <v>12</v>
      </c>
      <c r="J13" s="139" t="s">
        <v>9</v>
      </c>
      <c r="K13" s="139" t="s">
        <v>6</v>
      </c>
      <c r="L13" s="138" t="s">
        <v>10</v>
      </c>
      <c r="M13" s="138" t="s">
        <v>11</v>
      </c>
      <c r="N13" s="140">
        <f>F13</f>
        <v>45171</v>
      </c>
      <c r="O13" s="140">
        <f>G13</f>
        <v>44814</v>
      </c>
    </row>
    <row r="14" spans="1:16" x14ac:dyDescent="0.25">
      <c r="A14" t="s">
        <v>13</v>
      </c>
      <c r="B14" s="5">
        <v>116</v>
      </c>
      <c r="C14" s="6">
        <v>462.1</v>
      </c>
      <c r="D14" s="107">
        <v>457.7</v>
      </c>
      <c r="E14" s="107">
        <v>435.4</v>
      </c>
      <c r="F14" s="7">
        <f t="shared" ref="F14:F21" si="0">IF(C14="-","-",IF(D14="-","-",C14/D14-1))</f>
        <v>9.6132838103561991E-3</v>
      </c>
      <c r="G14" s="7">
        <f t="shared" ref="G14:G21" si="1">IF(C14="-","-",IF(E14="-","-",C14/E14-1))</f>
        <v>6.1322921451538948E-2</v>
      </c>
      <c r="I14" t="s">
        <v>13</v>
      </c>
      <c r="J14" s="5">
        <v>89</v>
      </c>
      <c r="K14" s="6">
        <v>452.6</v>
      </c>
      <c r="L14" s="107">
        <v>449.4</v>
      </c>
      <c r="M14" s="6">
        <v>427.1</v>
      </c>
      <c r="N14" s="8">
        <f t="shared" ref="N14:N20" si="2">IF(K14="-","-",IF(L14="-","-",K14/L14-1))</f>
        <v>7.1206052514465323E-3</v>
      </c>
      <c r="O14" s="7">
        <f t="shared" ref="O14:O20" si="3">IF(K14="-","-",IF(M14="-","-",K14/M14-1))</f>
        <v>5.9704987122453756E-2</v>
      </c>
    </row>
    <row r="15" spans="1:16" x14ac:dyDescent="0.25">
      <c r="A15" t="s">
        <v>14</v>
      </c>
      <c r="B15" s="5">
        <v>187</v>
      </c>
      <c r="C15" s="6">
        <v>465.2</v>
      </c>
      <c r="D15" s="107">
        <v>462.8</v>
      </c>
      <c r="E15" s="107">
        <v>438</v>
      </c>
      <c r="F15" s="9">
        <f t="shared" si="0"/>
        <v>5.1858254105443535E-3</v>
      </c>
      <c r="G15" s="7">
        <f t="shared" si="1"/>
        <v>6.2100456621004607E-2</v>
      </c>
      <c r="I15" t="s">
        <v>14</v>
      </c>
      <c r="J15" s="5">
        <v>53</v>
      </c>
      <c r="K15" s="6">
        <v>456.8</v>
      </c>
      <c r="L15" s="107">
        <v>447.1</v>
      </c>
      <c r="M15" s="6">
        <v>431</v>
      </c>
      <c r="N15" s="8">
        <f t="shared" si="2"/>
        <v>2.1695370163274497E-2</v>
      </c>
      <c r="O15" s="7">
        <f t="shared" si="3"/>
        <v>5.9860788863109082E-2</v>
      </c>
    </row>
    <row r="16" spans="1:16" x14ac:dyDescent="0.25">
      <c r="A16" t="s">
        <v>15</v>
      </c>
      <c r="B16" s="5">
        <v>19</v>
      </c>
      <c r="C16" s="6">
        <v>456.9</v>
      </c>
      <c r="D16" s="107">
        <v>458.1</v>
      </c>
      <c r="E16" s="107">
        <v>434.2</v>
      </c>
      <c r="F16" s="9">
        <f t="shared" si="0"/>
        <v>-2.6195153896529932E-3</v>
      </c>
      <c r="G16" s="7">
        <f t="shared" si="1"/>
        <v>5.2280055274067205E-2</v>
      </c>
      <c r="I16" t="s">
        <v>16</v>
      </c>
      <c r="J16" s="5">
        <v>158</v>
      </c>
      <c r="K16" s="6">
        <v>446.5</v>
      </c>
      <c r="L16" s="107">
        <v>443.8</v>
      </c>
      <c r="M16" s="6">
        <v>421.2</v>
      </c>
      <c r="N16" s="8">
        <f t="shared" si="2"/>
        <v>6.0838215412346575E-3</v>
      </c>
      <c r="O16" s="7">
        <f t="shared" si="3"/>
        <v>6.0066476733143359E-2</v>
      </c>
    </row>
    <row r="17" spans="1:15" x14ac:dyDescent="0.25">
      <c r="A17" t="s">
        <v>17</v>
      </c>
      <c r="B17" s="10">
        <v>401</v>
      </c>
      <c r="C17" s="6">
        <v>464.5</v>
      </c>
      <c r="D17" s="107">
        <v>459.5</v>
      </c>
      <c r="E17" s="107">
        <v>434.2</v>
      </c>
      <c r="F17" s="9">
        <f t="shared" si="0"/>
        <v>1.0881392818280711E-2</v>
      </c>
      <c r="G17" s="7">
        <f t="shared" si="1"/>
        <v>6.9783509903270424E-2</v>
      </c>
      <c r="I17" t="s">
        <v>17</v>
      </c>
      <c r="J17" s="5">
        <v>74</v>
      </c>
      <c r="K17" s="6">
        <v>451.3</v>
      </c>
      <c r="L17" s="107">
        <v>447.2</v>
      </c>
      <c r="M17" s="6">
        <v>424.5</v>
      </c>
      <c r="N17" s="8">
        <f t="shared" si="2"/>
        <v>9.1681574239714791E-3</v>
      </c>
      <c r="O17" s="7">
        <f t="shared" si="3"/>
        <v>6.3133097762072987E-2</v>
      </c>
    </row>
    <row r="18" spans="1:15" x14ac:dyDescent="0.25">
      <c r="A18" t="s">
        <v>18</v>
      </c>
      <c r="B18" s="5">
        <v>103</v>
      </c>
      <c r="C18" s="6">
        <v>462.4</v>
      </c>
      <c r="D18" s="107">
        <v>459.4</v>
      </c>
      <c r="E18" s="107">
        <v>436.2</v>
      </c>
      <c r="F18" s="7">
        <f t="shared" si="0"/>
        <v>6.5302568567697783E-3</v>
      </c>
      <c r="G18" s="7">
        <f t="shared" si="1"/>
        <v>6.0064190738193357E-2</v>
      </c>
      <c r="I18" t="s">
        <v>19</v>
      </c>
      <c r="J18" s="5">
        <v>132</v>
      </c>
      <c r="K18" s="6">
        <v>426.9</v>
      </c>
      <c r="L18" s="107">
        <v>420.3</v>
      </c>
      <c r="M18" s="6">
        <v>401.4</v>
      </c>
      <c r="N18" s="8">
        <f t="shared" si="2"/>
        <v>1.5703069236259637E-2</v>
      </c>
      <c r="O18" s="7">
        <f t="shared" si="3"/>
        <v>6.3527653213751867E-2</v>
      </c>
    </row>
    <row r="19" spans="1:15" x14ac:dyDescent="0.25">
      <c r="A19" t="s">
        <v>20</v>
      </c>
      <c r="B19" s="5">
        <v>524</v>
      </c>
      <c r="C19" s="6">
        <v>452.2</v>
      </c>
      <c r="D19" s="107">
        <v>447.2</v>
      </c>
      <c r="E19" s="107">
        <v>423.5</v>
      </c>
      <c r="F19" s="9">
        <f t="shared" si="0"/>
        <v>1.1180679785330883E-2</v>
      </c>
      <c r="G19" s="7">
        <f t="shared" si="1"/>
        <v>6.7768595041322266E-2</v>
      </c>
      <c r="I19" s="141" t="s">
        <v>20</v>
      </c>
      <c r="J19" s="5">
        <v>52</v>
      </c>
      <c r="K19" s="6">
        <v>433.8</v>
      </c>
      <c r="L19" s="107">
        <v>429.6</v>
      </c>
      <c r="M19" s="6">
        <v>407.4</v>
      </c>
      <c r="N19" s="142">
        <f t="shared" si="2"/>
        <v>9.7765363128490268E-3</v>
      </c>
      <c r="O19" s="143">
        <f t="shared" si="3"/>
        <v>6.4801178203240051E-2</v>
      </c>
    </row>
    <row r="20" spans="1:15" x14ac:dyDescent="0.25">
      <c r="A20" t="s">
        <v>21</v>
      </c>
      <c r="B20" s="5">
        <v>102</v>
      </c>
      <c r="C20" s="6">
        <v>452.4</v>
      </c>
      <c r="D20" s="107">
        <v>446.2</v>
      </c>
      <c r="E20" s="107">
        <v>421.4</v>
      </c>
      <c r="F20" s="7">
        <f t="shared" si="0"/>
        <v>1.3895114298520861E-2</v>
      </c>
      <c r="G20" s="9">
        <f t="shared" si="1"/>
        <v>7.3564309444708043E-2</v>
      </c>
      <c r="I20" t="s">
        <v>22</v>
      </c>
      <c r="J20" s="121">
        <v>719</v>
      </c>
      <c r="K20" s="125">
        <v>438.18</v>
      </c>
      <c r="L20" s="108">
        <v>434.51</v>
      </c>
      <c r="M20" s="125">
        <v>416.1</v>
      </c>
      <c r="N20" s="8">
        <f t="shared" si="2"/>
        <v>8.4462958274837963E-3</v>
      </c>
      <c r="O20" s="7">
        <f t="shared" si="3"/>
        <v>5.3064167267483642E-2</v>
      </c>
    </row>
    <row r="21" spans="1:15" x14ac:dyDescent="0.25">
      <c r="A21" s="133" t="s">
        <v>22</v>
      </c>
      <c r="B21" s="119">
        <v>2207</v>
      </c>
      <c r="C21" s="125">
        <v>451.52</v>
      </c>
      <c r="D21" s="108">
        <v>446.88</v>
      </c>
      <c r="E21" s="108">
        <v>424.28</v>
      </c>
      <c r="F21" s="134">
        <f t="shared" si="0"/>
        <v>1.0383100608664542E-2</v>
      </c>
      <c r="G21" s="134">
        <f t="shared" si="1"/>
        <v>6.4202884887338607E-2</v>
      </c>
      <c r="J21" s="15"/>
      <c r="K21" s="15"/>
      <c r="L21" s="110"/>
      <c r="M21" s="16"/>
      <c r="N21" s="15"/>
      <c r="O21" s="17"/>
    </row>
    <row r="22" spans="1:15" ht="5.0999999999999996" customHeight="1" x14ac:dyDescent="0.25">
      <c r="B22" s="5"/>
      <c r="C22" s="6"/>
      <c r="D22" s="107"/>
      <c r="E22" s="103"/>
      <c r="F22" s="6"/>
      <c r="G22" s="10"/>
      <c r="J22" s="15"/>
      <c r="K22" s="15"/>
      <c r="L22" s="110"/>
      <c r="M22" s="16"/>
      <c r="N22" s="15"/>
      <c r="O22" s="17"/>
    </row>
    <row r="23" spans="1:15" x14ac:dyDescent="0.25">
      <c r="A23" s="135" t="s">
        <v>23</v>
      </c>
      <c r="B23" s="120"/>
      <c r="C23" s="136"/>
      <c r="D23" s="109"/>
      <c r="E23" s="116"/>
      <c r="F23" s="122"/>
      <c r="G23" s="137"/>
      <c r="I23" s="135" t="s">
        <v>24</v>
      </c>
      <c r="J23" s="122"/>
      <c r="K23" s="122"/>
      <c r="L23" s="111"/>
      <c r="M23" s="144"/>
      <c r="N23" s="122"/>
      <c r="O23" s="137"/>
    </row>
    <row r="24" spans="1:15" x14ac:dyDescent="0.25">
      <c r="A24" t="s">
        <v>13</v>
      </c>
      <c r="B24" s="5">
        <v>39</v>
      </c>
      <c r="C24" s="6">
        <v>466.1</v>
      </c>
      <c r="D24" s="107">
        <v>457.4</v>
      </c>
      <c r="E24" s="107">
        <v>435.3</v>
      </c>
      <c r="F24" s="9">
        <f t="shared" ref="F24:F33" si="4">IF(C24="-","-",IF(D24="-","-",C24/D24-1))</f>
        <v>1.9020550940096248E-2</v>
      </c>
      <c r="G24" s="7">
        <f t="shared" ref="G24:G33" si="5">IF(C24="-","-",IF(E24="-","-",C24/E24-1))</f>
        <v>7.0755800597289253E-2</v>
      </c>
      <c r="I24" t="s">
        <v>17</v>
      </c>
      <c r="J24" s="5">
        <v>38</v>
      </c>
      <c r="K24" s="6">
        <v>368.5</v>
      </c>
      <c r="L24" s="107">
        <v>360.4</v>
      </c>
      <c r="M24" s="6">
        <v>377.7</v>
      </c>
      <c r="N24" s="8">
        <f t="shared" ref="N24:N31" si="6">IF(K24="-","-",IF(L24="-","-",K24/L24-1))</f>
        <v>2.2475027746947873E-2</v>
      </c>
      <c r="O24" s="7">
        <f t="shared" ref="O24:O31" si="7">IF(K24="-","-",IF(M24="-","-",K24/M24-1))</f>
        <v>-2.4357956049774976E-2</v>
      </c>
    </row>
    <row r="25" spans="1:15" x14ac:dyDescent="0.25">
      <c r="A25" t="s">
        <v>14</v>
      </c>
      <c r="B25" s="5">
        <v>106</v>
      </c>
      <c r="C25" s="6">
        <v>466.5</v>
      </c>
      <c r="D25" s="107">
        <v>462.8</v>
      </c>
      <c r="E25" s="107">
        <v>438.6</v>
      </c>
      <c r="F25" s="9">
        <f t="shared" si="4"/>
        <v>7.9948141745893597E-3</v>
      </c>
      <c r="G25" s="7">
        <f t="shared" si="5"/>
        <v>6.3611491108071183E-2</v>
      </c>
      <c r="I25" t="s">
        <v>18</v>
      </c>
      <c r="J25" s="5">
        <v>33</v>
      </c>
      <c r="K25" s="6">
        <v>363.1</v>
      </c>
      <c r="L25" s="107">
        <v>356.5</v>
      </c>
      <c r="M25" s="6">
        <v>378.2</v>
      </c>
      <c r="N25" s="8">
        <f t="shared" si="6"/>
        <v>1.8513323983169849E-2</v>
      </c>
      <c r="O25" s="7">
        <f t="shared" si="7"/>
        <v>-3.992596509783175E-2</v>
      </c>
    </row>
    <row r="26" spans="1:15" x14ac:dyDescent="0.25">
      <c r="A26" t="s">
        <v>15</v>
      </c>
      <c r="B26" s="5">
        <v>51</v>
      </c>
      <c r="C26" s="6">
        <v>463.6</v>
      </c>
      <c r="D26" s="107">
        <v>462.7</v>
      </c>
      <c r="E26" s="107">
        <v>434.4</v>
      </c>
      <c r="F26" s="7">
        <f t="shared" si="4"/>
        <v>1.9451048195375797E-3</v>
      </c>
      <c r="G26" s="7">
        <f t="shared" si="5"/>
        <v>6.7219152854512076E-2</v>
      </c>
      <c r="I26" t="s">
        <v>19</v>
      </c>
      <c r="J26" s="5">
        <v>66</v>
      </c>
      <c r="K26" s="6">
        <v>337.1</v>
      </c>
      <c r="L26" s="107">
        <v>334</v>
      </c>
      <c r="M26" s="6">
        <v>351.2</v>
      </c>
      <c r="N26" s="8">
        <f t="shared" si="6"/>
        <v>9.2814371257485817E-3</v>
      </c>
      <c r="O26" s="7">
        <f t="shared" si="7"/>
        <v>-4.0148063781321075E-2</v>
      </c>
    </row>
    <row r="27" spans="1:15" x14ac:dyDescent="0.25">
      <c r="A27" t="s">
        <v>16</v>
      </c>
      <c r="B27" s="5">
        <v>103</v>
      </c>
      <c r="C27" s="6">
        <v>459.5</v>
      </c>
      <c r="D27" s="107">
        <v>456.4</v>
      </c>
      <c r="E27" s="107">
        <v>431.3</v>
      </c>
      <c r="F27" s="7">
        <f t="shared" si="4"/>
        <v>6.7922874671342282E-3</v>
      </c>
      <c r="G27" s="7">
        <f t="shared" si="5"/>
        <v>6.5383723626246226E-2</v>
      </c>
      <c r="I27" t="s">
        <v>20</v>
      </c>
      <c r="J27" s="5">
        <v>165</v>
      </c>
      <c r="K27" s="6">
        <v>346.1</v>
      </c>
      <c r="L27" s="107">
        <v>340</v>
      </c>
      <c r="M27" s="6">
        <v>359.4</v>
      </c>
      <c r="N27" s="8">
        <f t="shared" si="6"/>
        <v>1.7941176470588349E-2</v>
      </c>
      <c r="O27" s="7">
        <f t="shared" si="7"/>
        <v>-3.7006121313299833E-2</v>
      </c>
    </row>
    <row r="28" spans="1:15" x14ac:dyDescent="0.25">
      <c r="A28" t="s">
        <v>17</v>
      </c>
      <c r="B28" s="5">
        <v>330</v>
      </c>
      <c r="C28" s="6">
        <v>462.4</v>
      </c>
      <c r="D28" s="107">
        <v>461</v>
      </c>
      <c r="E28" s="107">
        <v>434.8</v>
      </c>
      <c r="F28" s="7">
        <f t="shared" si="4"/>
        <v>3.0368763557482303E-3</v>
      </c>
      <c r="G28" s="7">
        <f t="shared" si="5"/>
        <v>6.3477460901563809E-2</v>
      </c>
      <c r="I28" t="s">
        <v>21</v>
      </c>
      <c r="J28" s="5">
        <v>106</v>
      </c>
      <c r="K28" s="6">
        <v>345.3</v>
      </c>
      <c r="L28" s="107">
        <v>340.7</v>
      </c>
      <c r="M28" s="6">
        <v>360.9</v>
      </c>
      <c r="N28" s="8">
        <f t="shared" si="6"/>
        <v>1.3501614323451872E-2</v>
      </c>
      <c r="O28" s="7">
        <f t="shared" si="7"/>
        <v>-4.3225270157938422E-2</v>
      </c>
    </row>
    <row r="29" spans="1:15" x14ac:dyDescent="0.25">
      <c r="A29" t="s">
        <v>18</v>
      </c>
      <c r="B29" s="5">
        <v>221</v>
      </c>
      <c r="C29" s="6">
        <v>459.5</v>
      </c>
      <c r="D29" s="107">
        <v>457.4</v>
      </c>
      <c r="E29" s="107">
        <v>432</v>
      </c>
      <c r="F29" s="7">
        <f t="shared" si="4"/>
        <v>4.5911674682992398E-3</v>
      </c>
      <c r="G29" s="7">
        <f t="shared" si="5"/>
        <v>6.365740740740744E-2</v>
      </c>
      <c r="I29" t="s">
        <v>25</v>
      </c>
      <c r="J29" s="5">
        <v>277</v>
      </c>
      <c r="K29" s="6">
        <v>307.10000000000002</v>
      </c>
      <c r="L29" s="107">
        <v>301</v>
      </c>
      <c r="M29" s="6">
        <v>321.89999999999998</v>
      </c>
      <c r="N29" s="8">
        <f t="shared" si="6"/>
        <v>2.0265780730897021E-2</v>
      </c>
      <c r="O29" s="7">
        <f t="shared" si="7"/>
        <v>-4.5977011494252706E-2</v>
      </c>
    </row>
    <row r="30" spans="1:15" x14ac:dyDescent="0.25">
      <c r="A30" t="s">
        <v>19</v>
      </c>
      <c r="B30" s="5">
        <v>101</v>
      </c>
      <c r="C30" s="6">
        <v>447.1</v>
      </c>
      <c r="D30" s="107">
        <v>439.8</v>
      </c>
      <c r="E30" s="107">
        <v>419</v>
      </c>
      <c r="F30" s="7">
        <f t="shared" si="4"/>
        <v>1.6598453842655791E-2</v>
      </c>
      <c r="G30" s="7">
        <f t="shared" si="5"/>
        <v>6.7064439140811505E-2</v>
      </c>
      <c r="I30" s="141" t="s">
        <v>26</v>
      </c>
      <c r="J30" s="123">
        <v>101</v>
      </c>
      <c r="K30" s="126">
        <v>323.5</v>
      </c>
      <c r="L30" s="112">
        <v>321.60000000000002</v>
      </c>
      <c r="M30" s="126">
        <v>342.9</v>
      </c>
      <c r="N30" s="8">
        <f t="shared" si="6"/>
        <v>5.907960199004858E-3</v>
      </c>
      <c r="O30" s="143">
        <f t="shared" si="7"/>
        <v>-5.6576261300670727E-2</v>
      </c>
    </row>
    <row r="31" spans="1:15" x14ac:dyDescent="0.25">
      <c r="A31" t="s">
        <v>20</v>
      </c>
      <c r="B31" s="5">
        <v>407</v>
      </c>
      <c r="C31" s="6">
        <v>450.5</v>
      </c>
      <c r="D31" s="107">
        <v>449.7</v>
      </c>
      <c r="E31" s="107">
        <v>423.9</v>
      </c>
      <c r="F31" s="9">
        <f t="shared" si="4"/>
        <v>1.7789637536136382E-3</v>
      </c>
      <c r="G31" s="7">
        <f t="shared" si="5"/>
        <v>6.275064873790992E-2</v>
      </c>
      <c r="I31" t="s">
        <v>22</v>
      </c>
      <c r="J31" s="10">
        <v>1345</v>
      </c>
      <c r="K31" s="6">
        <v>307.14999999999998</v>
      </c>
      <c r="L31" s="107">
        <v>296.10000000000002</v>
      </c>
      <c r="M31" s="6">
        <v>330.88</v>
      </c>
      <c r="N31" s="145">
        <f t="shared" si="6"/>
        <v>3.7318473488685999E-2</v>
      </c>
      <c r="O31" s="7">
        <f t="shared" si="7"/>
        <v>-7.1717843326885911E-2</v>
      </c>
    </row>
    <row r="32" spans="1:15" x14ac:dyDescent="0.25">
      <c r="A32" t="s">
        <v>21</v>
      </c>
      <c r="B32" s="5">
        <v>263</v>
      </c>
      <c r="C32" s="6">
        <v>450.7</v>
      </c>
      <c r="D32" s="107">
        <v>447.9</v>
      </c>
      <c r="E32" s="107">
        <v>421.5</v>
      </c>
      <c r="F32" s="7">
        <f t="shared" si="4"/>
        <v>6.25139540075903E-3</v>
      </c>
      <c r="G32" s="9">
        <f t="shared" si="5"/>
        <v>6.9276393831553928E-2</v>
      </c>
    </row>
    <row r="33" spans="1:15" x14ac:dyDescent="0.25">
      <c r="A33" s="133" t="s">
        <v>22</v>
      </c>
      <c r="B33" s="119">
        <v>1830</v>
      </c>
      <c r="C33" s="125">
        <v>452.02</v>
      </c>
      <c r="D33" s="108">
        <v>448.74</v>
      </c>
      <c r="E33" s="108">
        <v>426.09</v>
      </c>
      <c r="F33" s="134">
        <f t="shared" si="4"/>
        <v>7.3093550831215826E-3</v>
      </c>
      <c r="G33" s="134">
        <f t="shared" si="5"/>
        <v>6.0855687765495547E-2</v>
      </c>
    </row>
    <row r="34" spans="1:15" ht="5.0999999999999996" customHeight="1" x14ac:dyDescent="0.25"/>
    <row r="35" spans="1:15" ht="5.0999999999999996" customHeight="1" x14ac:dyDescent="0.25"/>
    <row r="36" spans="1:15" x14ac:dyDescent="0.25">
      <c r="A36" s="146" t="s">
        <v>27</v>
      </c>
      <c r="B36" s="133"/>
      <c r="C36" s="133"/>
      <c r="D36" s="133"/>
      <c r="E36" s="133"/>
      <c r="F36" s="133"/>
      <c r="G36" s="133"/>
      <c r="H36" s="133"/>
      <c r="I36" s="147" t="s">
        <v>5</v>
      </c>
      <c r="J36" s="148">
        <f>C10</f>
        <v>45178</v>
      </c>
      <c r="K36" s="133"/>
      <c r="L36" s="133"/>
      <c r="M36" s="133"/>
      <c r="N36" s="133"/>
      <c r="O36" s="133"/>
    </row>
    <row r="37" spans="1:15" ht="5.0999999999999996" customHeight="1" x14ac:dyDescent="0.25"/>
    <row r="38" spans="1:15" x14ac:dyDescent="0.25">
      <c r="A38" s="161" t="s">
        <v>28</v>
      </c>
      <c r="B38" s="161"/>
      <c r="C38" s="161"/>
      <c r="D38" s="161"/>
      <c r="E38" s="161"/>
      <c r="F38" s="161"/>
      <c r="G38" s="161"/>
      <c r="H38" s="161"/>
      <c r="I38" t="s">
        <v>29</v>
      </c>
      <c r="J38" s="103">
        <v>13174</v>
      </c>
      <c r="K38" s="25">
        <v>489.72</v>
      </c>
      <c r="L38" s="25">
        <v>488.04968251915238</v>
      </c>
      <c r="M38" s="104">
        <v>460.29998065352049</v>
      </c>
      <c r="N38" s="8">
        <f>IF(K38="-","-",IF(L38="-","-",K38/L38-1))</f>
        <v>3.4224332904511101E-3</v>
      </c>
      <c r="O38" s="8">
        <f>IF(K38="-","-",IF(M38="-","-",K38/M38-1))</f>
        <v>6.3914882865538702E-2</v>
      </c>
    </row>
    <row r="39" spans="1:15" x14ac:dyDescent="0.25">
      <c r="I39" t="s">
        <v>31</v>
      </c>
      <c r="J39" s="103" t="s">
        <v>30</v>
      </c>
      <c r="K39" s="25" t="s">
        <v>30</v>
      </c>
      <c r="L39" s="25" t="s">
        <v>30</v>
      </c>
      <c r="M39" s="25" t="s">
        <v>30</v>
      </c>
      <c r="N39" s="8" t="str">
        <f>IF(K39="-","-",IF(L39="-","-",K39/L39-1))</f>
        <v>-</v>
      </c>
      <c r="O39" s="8" t="str">
        <f>IF(K39="-","-",IF(M39="-","-",K39/M39-1))</f>
        <v>-</v>
      </c>
    </row>
    <row r="40" spans="1:15" x14ac:dyDescent="0.25">
      <c r="A40" s="133"/>
      <c r="B40" s="133"/>
      <c r="C40" s="133"/>
      <c r="D40" s="133"/>
      <c r="E40" s="133"/>
      <c r="F40" s="133"/>
      <c r="G40" s="133"/>
      <c r="H40" s="133"/>
      <c r="I40" s="133"/>
      <c r="J40" s="124">
        <v>13174</v>
      </c>
      <c r="K40" s="115">
        <v>489.72</v>
      </c>
      <c r="L40" s="115">
        <v>488.04968251915238</v>
      </c>
      <c r="M40" s="115">
        <v>460.29998065352049</v>
      </c>
      <c r="N40" s="149">
        <f>IF(K40="-","-",IF(L40="-","-",K40/L40-1))</f>
        <v>3.4224332904511101E-3</v>
      </c>
      <c r="O40" s="149">
        <f>IF(K40="-","-",IF(M40="-","-",K40/M40-1))</f>
        <v>6.3914882865538702E-2</v>
      </c>
    </row>
    <row r="41" spans="1:15" ht="5.0999999999999996" customHeight="1" x14ac:dyDescent="0.25">
      <c r="A41" s="141"/>
      <c r="B41" s="141"/>
      <c r="C41" s="141"/>
      <c r="D41" s="141"/>
      <c r="E41" s="141"/>
      <c r="F41" s="141"/>
      <c r="G41" s="141"/>
      <c r="H41" s="141"/>
      <c r="I41" s="141"/>
      <c r="J41" s="141" t="s">
        <v>32</v>
      </c>
      <c r="K41" s="141"/>
      <c r="L41" s="141"/>
      <c r="M41" s="141"/>
      <c r="N41" s="141"/>
      <c r="O41" s="141"/>
    </row>
    <row r="42" spans="1:15" ht="5.0999999999999996" customHeight="1" x14ac:dyDescent="0.25"/>
    <row r="43" spans="1:15" x14ac:dyDescent="0.25">
      <c r="A43" s="1" t="s">
        <v>33</v>
      </c>
      <c r="I43" s="92" t="s">
        <v>5</v>
      </c>
      <c r="J43" s="93">
        <f>J36</f>
        <v>45178</v>
      </c>
    </row>
    <row r="44" spans="1:15" ht="5.0999999999999996" customHeight="1" x14ac:dyDescent="0.25"/>
    <row r="45" spans="1:15" x14ac:dyDescent="0.25">
      <c r="A45" s="160" t="s">
        <v>34</v>
      </c>
      <c r="B45" s="160"/>
      <c r="C45" s="160"/>
      <c r="D45" s="160"/>
      <c r="E45" s="160"/>
      <c r="F45" s="160"/>
      <c r="G45" s="160"/>
      <c r="H45" s="160"/>
      <c r="K45" s="27">
        <v>222.75704136834054</v>
      </c>
      <c r="L45" s="28">
        <v>223.17883353063621</v>
      </c>
      <c r="M45" s="28">
        <v>199.99135765273414</v>
      </c>
      <c r="N45" s="8">
        <f>IF(K45="-","-",IF(L45="-","-",K45/L45-1))</f>
        <v>-1.8899290565463911E-3</v>
      </c>
      <c r="O45" s="8">
        <f>IF(K45="-","-",IF(M45="-","-",K45/M45-1))</f>
        <v>0.11383333751419822</v>
      </c>
    </row>
    <row r="46" spans="1:15" ht="5.0999999999999996" customHeight="1" x14ac:dyDescent="0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</row>
    <row r="47" spans="1:15" ht="5.0999999999999996" customHeight="1" x14ac:dyDescent="0.25"/>
    <row r="48" spans="1:15" x14ac:dyDescent="0.25">
      <c r="A48" s="1" t="s">
        <v>35</v>
      </c>
      <c r="I48" s="92" t="s">
        <v>5</v>
      </c>
      <c r="J48" s="93">
        <f>J43</f>
        <v>45178</v>
      </c>
    </row>
    <row r="49" spans="1:15" ht="5.0999999999999996" customHeight="1" x14ac:dyDescent="0.25"/>
    <row r="50" spans="1:15" x14ac:dyDescent="0.25">
      <c r="A50" s="160" t="s">
        <v>104</v>
      </c>
      <c r="B50" s="160"/>
      <c r="C50" s="160"/>
      <c r="D50" s="160"/>
      <c r="E50" s="160"/>
      <c r="F50" s="160"/>
      <c r="G50" s="160"/>
      <c r="H50" s="160"/>
      <c r="K50" s="107">
        <v>112.51</v>
      </c>
      <c r="L50" s="107">
        <v>113.41</v>
      </c>
      <c r="M50" s="107">
        <v>126.09</v>
      </c>
      <c r="N50" s="8">
        <f>IF(K50="-","-",IF(L50="-","-",K50/L50-1))</f>
        <v>-7.9358081297944416E-3</v>
      </c>
      <c r="O50" s="7">
        <f>IF(K50="-","-",IF(M50="-","-",K50/M50-1))</f>
        <v>-0.10770084860020623</v>
      </c>
    </row>
    <row r="51" spans="1:15" ht="5.0999999999999996" customHeight="1" x14ac:dyDescent="0.25">
      <c r="A51" s="141"/>
      <c r="B51" s="141"/>
      <c r="C51" s="141"/>
      <c r="D51" s="141"/>
      <c r="E51" s="141"/>
      <c r="F51" s="141"/>
      <c r="G51" s="141"/>
      <c r="H51" s="141" t="s">
        <v>32</v>
      </c>
      <c r="I51" s="141"/>
      <c r="J51" s="141"/>
      <c r="K51" s="141"/>
      <c r="L51" s="141"/>
      <c r="M51" s="141"/>
      <c r="N51" s="141"/>
      <c r="O51" s="141"/>
    </row>
    <row r="52" spans="1:15" ht="5.0999999999999996" customHeight="1" x14ac:dyDescent="0.25">
      <c r="O52" t="s">
        <v>32</v>
      </c>
    </row>
    <row r="53" spans="1:15" x14ac:dyDescent="0.25">
      <c r="A53" s="1" t="s">
        <v>36</v>
      </c>
      <c r="G53" s="92" t="s">
        <v>37</v>
      </c>
      <c r="I53" s="100">
        <v>45139</v>
      </c>
    </row>
    <row r="54" spans="1:15" ht="5.0999999999999996" customHeight="1" x14ac:dyDescent="0.25"/>
    <row r="55" spans="1:15" x14ac:dyDescent="0.25">
      <c r="D55" t="s">
        <v>6</v>
      </c>
      <c r="E55" t="s">
        <v>6</v>
      </c>
      <c r="F55" s="156" t="s">
        <v>7</v>
      </c>
      <c r="G55" s="156"/>
      <c r="L55" t="s">
        <v>6</v>
      </c>
      <c r="M55" t="s">
        <v>6</v>
      </c>
      <c r="N55" s="156" t="s">
        <v>7</v>
      </c>
      <c r="O55" s="156"/>
    </row>
    <row r="56" spans="1:15" x14ac:dyDescent="0.25">
      <c r="C56" s="29" t="s">
        <v>6</v>
      </c>
      <c r="D56" t="s">
        <v>38</v>
      </c>
      <c r="E56" t="s">
        <v>11</v>
      </c>
      <c r="F56" s="101">
        <v>45108</v>
      </c>
      <c r="G56" s="101">
        <v>44774</v>
      </c>
      <c r="K56" s="29" t="s">
        <v>6</v>
      </c>
      <c r="L56" t="s">
        <v>38</v>
      </c>
      <c r="M56" t="s">
        <v>11</v>
      </c>
      <c r="N56" s="101">
        <f>F56</f>
        <v>45108</v>
      </c>
      <c r="O56" s="101">
        <f>G56</f>
        <v>44774</v>
      </c>
    </row>
    <row r="57" spans="1:15" x14ac:dyDescent="0.25">
      <c r="A57" t="s">
        <v>39</v>
      </c>
      <c r="C57" s="25">
        <v>3.41</v>
      </c>
      <c r="D57" s="30">
        <v>3.41</v>
      </c>
      <c r="E57" s="30">
        <v>3.24</v>
      </c>
      <c r="F57" s="7">
        <f>IF(C57="-","-",IF(D57="-","-",C57/D57-1))</f>
        <v>0</v>
      </c>
      <c r="G57" s="7">
        <f>IF(C57="-","-",IF(E57="-","-",C57/E57-1))</f>
        <v>5.2469135802469147E-2</v>
      </c>
      <c r="I57" t="s">
        <v>40</v>
      </c>
      <c r="K57" s="25">
        <v>2.65</v>
      </c>
      <c r="L57" s="30">
        <v>2.73</v>
      </c>
      <c r="M57" s="30">
        <v>2.68</v>
      </c>
      <c r="N57" s="7">
        <f>IF(K57="-","-",IF(L57="-","-",K57/L57-1))</f>
        <v>-2.9304029304029311E-2</v>
      </c>
      <c r="O57" s="7">
        <f>IF(K57="-","-",IF(M57="-","-",K57/M57-1))</f>
        <v>-1.1194029850746356E-2</v>
      </c>
    </row>
    <row r="58" spans="1:15" x14ac:dyDescent="0.25">
      <c r="A58" t="s">
        <v>41</v>
      </c>
      <c r="C58" s="25">
        <v>27.88</v>
      </c>
      <c r="D58" s="30">
        <v>27.38</v>
      </c>
      <c r="E58" s="30">
        <v>25.88</v>
      </c>
      <c r="F58" s="7">
        <f>IF(C58="-","-",IF(D58="-","-",C58/D58-1))</f>
        <v>1.8261504747991264E-2</v>
      </c>
      <c r="G58" s="7">
        <f>IF(C58="-","-",IF(E58="-","-",C58/E58-1))</f>
        <v>7.727975270479126E-2</v>
      </c>
      <c r="I58" t="s">
        <v>42</v>
      </c>
      <c r="K58" s="25">
        <v>21.75</v>
      </c>
      <c r="L58" s="30">
        <v>23</v>
      </c>
      <c r="M58" s="30">
        <v>23.25</v>
      </c>
      <c r="N58" s="7">
        <f>IF(K58="-","-",IF(L58="-","-",K58/L58-1))</f>
        <v>-5.4347826086956541E-2</v>
      </c>
      <c r="O58" s="7">
        <f>IF(K58="-","-",IF(M58="-","-",K58/M58-1))</f>
        <v>-6.4516129032258118E-2</v>
      </c>
    </row>
    <row r="59" spans="1:15" x14ac:dyDescent="0.25">
      <c r="A59" s="141"/>
      <c r="B59" s="141"/>
      <c r="C59" s="150"/>
      <c r="D59" s="151"/>
      <c r="E59" s="151"/>
      <c r="F59" s="143"/>
      <c r="G59" s="143"/>
      <c r="H59" s="141"/>
      <c r="I59" s="141"/>
      <c r="J59" s="141"/>
      <c r="K59" s="150"/>
      <c r="L59" s="151"/>
      <c r="M59" s="151"/>
      <c r="N59" s="143"/>
      <c r="O59" s="143"/>
    </row>
    <row r="60" spans="1:15" ht="5.0999999999999996" customHeight="1" x14ac:dyDescent="0.25"/>
    <row r="61" spans="1:15" ht="5.0999999999999996" customHeight="1" x14ac:dyDescent="0.25"/>
    <row r="67" spans="1:15" ht="5.0999999999999996" customHeight="1" x14ac:dyDescent="0.25"/>
    <row r="69" spans="1:15" ht="5.0999999999999996" customHeight="1" x14ac:dyDescent="0.25"/>
    <row r="70" spans="1:15" x14ac:dyDescent="0.25">
      <c r="A70" s="92" t="s">
        <v>0</v>
      </c>
      <c r="B70" s="93" t="str">
        <f>B1</f>
        <v>21st September 2023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2" t="str">
        <f>N1</f>
        <v>Volume 86 Number 36</v>
      </c>
      <c r="O70" s="94"/>
    </row>
    <row r="71" spans="1:15" x14ac:dyDescent="0.2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</row>
    <row r="72" spans="1:15" x14ac:dyDescent="0.25">
      <c r="A72" s="1" t="s">
        <v>43</v>
      </c>
      <c r="I72" s="29" t="s">
        <v>44</v>
      </c>
      <c r="J72" s="100">
        <v>45108</v>
      </c>
    </row>
    <row r="73" spans="1:15" x14ac:dyDescent="0.25">
      <c r="L73" t="s">
        <v>6</v>
      </c>
      <c r="M73" t="s">
        <v>6</v>
      </c>
      <c r="N73" s="156" t="s">
        <v>7</v>
      </c>
      <c r="O73" s="156"/>
    </row>
    <row r="74" spans="1:15" x14ac:dyDescent="0.25">
      <c r="K74" s="29" t="s">
        <v>6</v>
      </c>
      <c r="L74" t="s">
        <v>38</v>
      </c>
      <c r="M74" t="s">
        <v>11</v>
      </c>
      <c r="N74" s="101">
        <v>45078</v>
      </c>
      <c r="O74" s="101">
        <v>44743</v>
      </c>
    </row>
    <row r="75" spans="1:15" x14ac:dyDescent="0.25">
      <c r="A75" s="160" t="s">
        <v>45</v>
      </c>
      <c r="B75" s="160"/>
      <c r="C75" s="160"/>
      <c r="D75" s="160"/>
      <c r="E75" s="160"/>
      <c r="F75" s="160"/>
      <c r="G75" s="160"/>
      <c r="H75" s="160"/>
      <c r="I75" t="s">
        <v>46</v>
      </c>
      <c r="K75" s="25">
        <v>716.6</v>
      </c>
      <c r="L75" s="30">
        <v>1056.71</v>
      </c>
      <c r="M75" s="30">
        <v>520.04</v>
      </c>
      <c r="N75" s="8">
        <f>IF(K75="-","-",IF(L75="-","-",K75/L75-1))</f>
        <v>-0.32185746325860454</v>
      </c>
      <c r="O75" s="8">
        <f>IF(K75="-","-",IF(M75="-","-",K75/M75-1))</f>
        <v>0.37797092531343757</v>
      </c>
    </row>
    <row r="76" spans="1:15" x14ac:dyDescent="0.25">
      <c r="A76" s="160" t="s">
        <v>47</v>
      </c>
      <c r="B76" s="160"/>
      <c r="C76" s="160"/>
      <c r="D76" s="160"/>
      <c r="E76" s="160"/>
      <c r="F76" s="160"/>
      <c r="G76" s="160"/>
      <c r="H76" s="160"/>
      <c r="I76" t="s">
        <v>97</v>
      </c>
      <c r="K76" s="25" t="s">
        <v>30</v>
      </c>
      <c r="L76" s="30" t="s">
        <v>30</v>
      </c>
      <c r="M76" s="30" t="s">
        <v>30</v>
      </c>
      <c r="N76" s="8" t="str">
        <f>IF(K76="-","-",IF(L76="-","-",K76/L76-1))</f>
        <v>-</v>
      </c>
      <c r="O76" s="8" t="str">
        <f>IF(K76="-","-",IF(M76="-","-",K76/M76-1))</f>
        <v>-</v>
      </c>
    </row>
    <row r="77" spans="1:15" x14ac:dyDescent="0.25">
      <c r="I77" t="s">
        <v>98</v>
      </c>
      <c r="K77" s="25" t="s">
        <v>30</v>
      </c>
      <c r="L77" s="30">
        <v>355.71317262399549</v>
      </c>
      <c r="M77" s="30">
        <v>213.7293729372937</v>
      </c>
      <c r="N77" s="8" t="str">
        <f>IF(K77="-","-",IF(L77="-","-",K77/L77-1))</f>
        <v>-</v>
      </c>
      <c r="O77" s="8" t="str">
        <f>IF(K77="-","-",IF(M77="-","-",K77/M77-1))</f>
        <v>-</v>
      </c>
    </row>
    <row r="78" spans="1:15" x14ac:dyDescent="0.25">
      <c r="I78" t="s">
        <v>99</v>
      </c>
      <c r="K78" s="25" t="s">
        <v>30</v>
      </c>
      <c r="L78" s="30" t="s">
        <v>30</v>
      </c>
      <c r="M78" s="30" t="s">
        <v>30</v>
      </c>
      <c r="N78" s="8" t="str">
        <f>IF(K78="-","-",IF(L78="-","-",K78/L78-1))</f>
        <v>-</v>
      </c>
      <c r="O78" s="8" t="str">
        <f>IF(K78="-","-",IF(M78="-","-",K78/M78-1))</f>
        <v>-</v>
      </c>
    </row>
    <row r="79" spans="1:15" ht="5.0999999999999996" customHeight="1" x14ac:dyDescent="0.25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</row>
    <row r="80" spans="1:15" ht="5.0999999999999996" customHeight="1" x14ac:dyDescent="0.25"/>
    <row r="81" spans="1:15" x14ac:dyDescent="0.25">
      <c r="I81" s="92" t="s">
        <v>5</v>
      </c>
      <c r="J81" s="93">
        <f>C10</f>
        <v>45178</v>
      </c>
      <c r="K81" t="s">
        <v>48</v>
      </c>
      <c r="L81" t="s">
        <v>6</v>
      </c>
      <c r="M81" t="s">
        <v>6</v>
      </c>
      <c r="N81" s="156" t="s">
        <v>7</v>
      </c>
      <c r="O81" s="156"/>
    </row>
    <row r="82" spans="1:15" x14ac:dyDescent="0.25">
      <c r="A82" s="1" t="s">
        <v>49</v>
      </c>
      <c r="L82" t="s">
        <v>10</v>
      </c>
      <c r="M82" t="s">
        <v>11</v>
      </c>
      <c r="N82" s="102">
        <f>N13</f>
        <v>45171</v>
      </c>
      <c r="O82" s="102">
        <f>O13</f>
        <v>44814</v>
      </c>
    </row>
    <row r="83" spans="1:15" ht="5.0999999999999996" customHeight="1" x14ac:dyDescent="0.25"/>
    <row r="84" spans="1:15" ht="14.65" customHeight="1" x14ac:dyDescent="0.25">
      <c r="A84" s="160" t="s">
        <v>100</v>
      </c>
      <c r="B84" s="160"/>
      <c r="C84" s="160"/>
      <c r="D84" s="160"/>
      <c r="E84" s="160"/>
      <c r="F84" s="160"/>
      <c r="G84" s="160"/>
      <c r="H84" s="160"/>
      <c r="I84" t="s">
        <v>50</v>
      </c>
      <c r="K84" s="25" t="s">
        <v>30</v>
      </c>
      <c r="L84" s="25">
        <v>212</v>
      </c>
      <c r="M84" s="25">
        <v>305.5</v>
      </c>
      <c r="N84" s="8" t="str">
        <f>IF(K84="-","-",IF(L84="-","-",K84/L84-1))</f>
        <v>-</v>
      </c>
      <c r="O84" s="8" t="str">
        <f>IF(K84="-","-",IF(M84="-","-",K84/M84-1))</f>
        <v>-</v>
      </c>
    </row>
    <row r="85" spans="1:15" ht="14.65" customHeight="1" x14ac:dyDescent="0.25">
      <c r="I85" t="s">
        <v>51</v>
      </c>
      <c r="K85" s="25" t="s">
        <v>30</v>
      </c>
      <c r="L85" s="25">
        <v>204.5</v>
      </c>
      <c r="M85" s="25" t="s">
        <v>30</v>
      </c>
      <c r="N85" s="8" t="str">
        <f>IF(K85="-","-",IF(L85="-","-",K85/L85-1))</f>
        <v>-</v>
      </c>
      <c r="O85" s="8" t="str">
        <f t="shared" ref="O85" si="8">IF(K85="-","-",IF(M85="-","-",K85/M85-1))</f>
        <v>-</v>
      </c>
    </row>
    <row r="86" spans="1:15" ht="5.0999999999999996" customHeight="1" x14ac:dyDescent="0.25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</row>
    <row r="87" spans="1:15" ht="5.0999999999999996" customHeight="1" x14ac:dyDescent="0.25"/>
    <row r="88" spans="1:15" x14ac:dyDescent="0.25">
      <c r="A88" s="1" t="s">
        <v>52</v>
      </c>
      <c r="I88" s="92" t="s">
        <v>5</v>
      </c>
      <c r="J88" s="93">
        <f>C10</f>
        <v>45178</v>
      </c>
    </row>
    <row r="89" spans="1:15" ht="3" customHeight="1" x14ac:dyDescent="0.25"/>
    <row r="90" spans="1:15" x14ac:dyDescent="0.25">
      <c r="A90" s="160" t="s">
        <v>53</v>
      </c>
      <c r="B90" s="160"/>
      <c r="C90" s="160"/>
      <c r="D90" s="160"/>
      <c r="E90" s="160"/>
      <c r="F90" s="160"/>
      <c r="G90" s="160"/>
      <c r="H90" s="160"/>
      <c r="J90" s="29" t="s">
        <v>54</v>
      </c>
      <c r="K90" s="29" t="s">
        <v>55</v>
      </c>
      <c r="L90" t="s">
        <v>6</v>
      </c>
      <c r="M90" t="s">
        <v>6</v>
      </c>
      <c r="N90" s="156" t="s">
        <v>7</v>
      </c>
      <c r="O90" s="156"/>
    </row>
    <row r="91" spans="1:15" x14ac:dyDescent="0.25">
      <c r="I91" s="152" t="s">
        <v>56</v>
      </c>
      <c r="J91" s="152" t="s">
        <v>57</v>
      </c>
      <c r="K91" s="152" t="s">
        <v>6</v>
      </c>
      <c r="L91" s="141" t="s">
        <v>10</v>
      </c>
      <c r="M91" s="141" t="s">
        <v>11</v>
      </c>
      <c r="N91" s="140">
        <f>F13</f>
        <v>45171</v>
      </c>
      <c r="O91" s="140">
        <f>G13</f>
        <v>44814</v>
      </c>
    </row>
    <row r="92" spans="1:15" x14ac:dyDescent="0.25">
      <c r="A92" s="1" t="s">
        <v>58</v>
      </c>
      <c r="B92" t="s">
        <v>59</v>
      </c>
      <c r="F92" t="s">
        <v>60</v>
      </c>
      <c r="I92" s="33">
        <v>46</v>
      </c>
      <c r="J92" s="33" t="s">
        <v>320</v>
      </c>
      <c r="K92" s="103">
        <v>730.21739130434787</v>
      </c>
      <c r="L92" s="103">
        <v>741.79487179487182</v>
      </c>
      <c r="M92" s="103">
        <v>820.83333333333337</v>
      </c>
      <c r="N92" s="34">
        <f t="shared" ref="N92:N99" si="9">IF(K92="-","-",IF(L92="-","-",K92/L92-1))</f>
        <v>-1.560738814830398E-2</v>
      </c>
      <c r="O92" s="8">
        <f t="shared" ref="O92:O99" si="10">IF(K92="-","-",IF(M92="-","-",K92/M92-1))</f>
        <v>-0.11039505627896706</v>
      </c>
    </row>
    <row r="93" spans="1:15" x14ac:dyDescent="0.25">
      <c r="A93" s="1" t="s">
        <v>61</v>
      </c>
      <c r="F93" t="s">
        <v>62</v>
      </c>
      <c r="I93" s="33">
        <v>125</v>
      </c>
      <c r="J93" s="33" t="s">
        <v>321</v>
      </c>
      <c r="K93" s="103">
        <v>884.16800000000001</v>
      </c>
      <c r="L93" s="103">
        <v>840.14492753623188</v>
      </c>
      <c r="M93" s="103">
        <v>847.87919463087246</v>
      </c>
      <c r="N93" s="34">
        <f t="shared" si="9"/>
        <v>5.2399378989132384E-2</v>
      </c>
      <c r="O93" s="8">
        <f t="shared" si="10"/>
        <v>4.2799499738787716E-2</v>
      </c>
    </row>
    <row r="94" spans="1:15" x14ac:dyDescent="0.25">
      <c r="F94" t="s">
        <v>63</v>
      </c>
      <c r="I94" s="33">
        <v>335</v>
      </c>
      <c r="J94" s="33" t="s">
        <v>322</v>
      </c>
      <c r="K94" s="103">
        <v>1156.176119402985</v>
      </c>
      <c r="L94" s="103">
        <v>1093.7039711191335</v>
      </c>
      <c r="M94" s="103">
        <v>1007.1814946619218</v>
      </c>
      <c r="N94" s="34">
        <f t="shared" si="9"/>
        <v>5.7119796520375576E-2</v>
      </c>
      <c r="O94" s="8">
        <f t="shared" si="10"/>
        <v>0.14793225007681055</v>
      </c>
    </row>
    <row r="95" spans="1:15" x14ac:dyDescent="0.25">
      <c r="F95" t="s">
        <v>64</v>
      </c>
      <c r="I95" s="33">
        <v>550</v>
      </c>
      <c r="J95" s="33" t="s">
        <v>323</v>
      </c>
      <c r="K95" s="103">
        <v>1477.1272727272728</v>
      </c>
      <c r="L95" s="103">
        <v>1480.3571428571429</v>
      </c>
      <c r="M95" s="103">
        <v>1344.5514705882354</v>
      </c>
      <c r="N95" s="34">
        <f t="shared" si="9"/>
        <v>-2.1818181818181737E-3</v>
      </c>
      <c r="O95" s="8">
        <f t="shared" si="10"/>
        <v>9.860225141179324E-2</v>
      </c>
    </row>
    <row r="96" spans="1:15" x14ac:dyDescent="0.25">
      <c r="B96" t="s">
        <v>65</v>
      </c>
      <c r="F96" t="s">
        <v>60</v>
      </c>
      <c r="I96" s="33">
        <v>55</v>
      </c>
      <c r="J96" s="33" t="s">
        <v>324</v>
      </c>
      <c r="K96" s="103">
        <v>687.72727272727275</v>
      </c>
      <c r="L96" s="103">
        <v>736.88888888888891</v>
      </c>
      <c r="M96" s="103">
        <v>668.57142857142856</v>
      </c>
      <c r="N96" s="34">
        <f t="shared" si="9"/>
        <v>-6.671510033994954E-2</v>
      </c>
      <c r="O96" s="8">
        <f t="shared" si="10"/>
        <v>2.8651903651903732E-2</v>
      </c>
    </row>
    <row r="97" spans="1:15" x14ac:dyDescent="0.25">
      <c r="F97" t="s">
        <v>62</v>
      </c>
      <c r="I97" s="33">
        <v>161</v>
      </c>
      <c r="J97" s="33" t="s">
        <v>325</v>
      </c>
      <c r="K97" s="103">
        <v>859.99378881987582</v>
      </c>
      <c r="L97" s="103">
        <v>861.24223602484471</v>
      </c>
      <c r="M97" s="103">
        <v>843.31932773109247</v>
      </c>
      <c r="N97" s="34">
        <f t="shared" si="9"/>
        <v>-1.4495889225443204E-3</v>
      </c>
      <c r="O97" s="8">
        <f t="shared" si="10"/>
        <v>1.9772416616663069E-2</v>
      </c>
    </row>
    <row r="98" spans="1:15" x14ac:dyDescent="0.25">
      <c r="F98" t="s">
        <v>63</v>
      </c>
      <c r="I98" s="33">
        <v>247</v>
      </c>
      <c r="J98" s="33" t="s">
        <v>326</v>
      </c>
      <c r="K98" s="103">
        <v>1065.0121457489879</v>
      </c>
      <c r="L98" s="103">
        <v>1059.4593639575971</v>
      </c>
      <c r="M98" s="103">
        <v>984.37647058823529</v>
      </c>
      <c r="N98" s="34">
        <f t="shared" si="9"/>
        <v>5.2411465510564526E-3</v>
      </c>
      <c r="O98" s="8">
        <f t="shared" si="10"/>
        <v>8.1915484136437122E-2</v>
      </c>
    </row>
    <row r="99" spans="1:15" x14ac:dyDescent="0.25">
      <c r="F99" t="s">
        <v>64</v>
      </c>
      <c r="I99" s="33">
        <v>281</v>
      </c>
      <c r="J99" s="33" t="s">
        <v>327</v>
      </c>
      <c r="K99" s="103">
        <v>1369.0071174377224</v>
      </c>
      <c r="L99" s="103">
        <v>1403.4630350194552</v>
      </c>
      <c r="M99" s="103">
        <v>1281.2718204488779</v>
      </c>
      <c r="N99" s="34">
        <f t="shared" si="9"/>
        <v>-2.455064132220286E-2</v>
      </c>
      <c r="O99" s="8">
        <f t="shared" si="10"/>
        <v>6.8475163184426924E-2</v>
      </c>
    </row>
    <row r="100" spans="1:15" ht="8.1" customHeight="1" x14ac:dyDescent="0.25">
      <c r="I100" s="103"/>
      <c r="J100" s="103"/>
      <c r="K100" s="103"/>
      <c r="L100" s="103"/>
      <c r="M100" s="103"/>
      <c r="N100" s="35"/>
      <c r="O100" s="8"/>
    </row>
    <row r="101" spans="1:15" x14ac:dyDescent="0.25">
      <c r="A101" s="1" t="s">
        <v>66</v>
      </c>
      <c r="B101" t="s">
        <v>59</v>
      </c>
      <c r="F101" t="s">
        <v>67</v>
      </c>
      <c r="I101" s="33">
        <v>18</v>
      </c>
      <c r="J101" s="33" t="s">
        <v>328</v>
      </c>
      <c r="K101" s="103">
        <v>354.44444444444446</v>
      </c>
      <c r="L101" s="103">
        <v>339.6</v>
      </c>
      <c r="M101" s="103">
        <v>374.4</v>
      </c>
      <c r="N101" s="34">
        <f>IF(K101="-","-",IF(L101="-","-",K101/L101-1))</f>
        <v>4.3711556079047309E-2</v>
      </c>
      <c r="O101" s="8">
        <f>IF(K101="-","-",IF(M101="-","-",K101/M101-1))</f>
        <v>-5.330009496676158E-2</v>
      </c>
    </row>
    <row r="102" spans="1:15" x14ac:dyDescent="0.25">
      <c r="A102" s="1" t="s">
        <v>68</v>
      </c>
      <c r="F102" t="s">
        <v>69</v>
      </c>
      <c r="I102" s="33">
        <v>142</v>
      </c>
      <c r="J102" s="33" t="s">
        <v>329</v>
      </c>
      <c r="K102" s="103">
        <v>965.77464788732391</v>
      </c>
      <c r="L102" s="103">
        <v>935.65868263473055</v>
      </c>
      <c r="M102" s="103">
        <v>842.99043062200963</v>
      </c>
      <c r="N102" s="34">
        <f>IF(K102="-","-",IF(L102="-","-",K102/L102-1))</f>
        <v>3.2186913680734008E-2</v>
      </c>
      <c r="O102" s="8">
        <f>IF(K102="-","-",IF(M102="-","-",K102/M102-1))</f>
        <v>0.14565315667310319</v>
      </c>
    </row>
    <row r="103" spans="1:15" x14ac:dyDescent="0.25">
      <c r="B103" t="s">
        <v>65</v>
      </c>
      <c r="F103" t="s">
        <v>67</v>
      </c>
      <c r="I103" s="33" t="s">
        <v>30</v>
      </c>
      <c r="J103" s="33" t="s">
        <v>30</v>
      </c>
      <c r="K103" s="103" t="s">
        <v>30</v>
      </c>
      <c r="L103" s="103">
        <v>453.46153846153845</v>
      </c>
      <c r="M103" s="103">
        <v>383.57142857142856</v>
      </c>
      <c r="N103" s="34" t="str">
        <f>IF(K103="-","-",IF(L103="-","-",K103/L103-1))</f>
        <v>-</v>
      </c>
      <c r="O103" s="8" t="str">
        <f>IF(K103="-","-",IF(M103="-","-",K103/M103-1))</f>
        <v>-</v>
      </c>
    </row>
    <row r="104" spans="1:15" x14ac:dyDescent="0.25">
      <c r="F104" t="s">
        <v>69</v>
      </c>
      <c r="I104" s="33">
        <v>140</v>
      </c>
      <c r="J104" s="33" t="s">
        <v>330</v>
      </c>
      <c r="K104" s="103">
        <v>840.71428571428567</v>
      </c>
      <c r="L104" s="103">
        <v>887.75590551181108</v>
      </c>
      <c r="M104" s="103">
        <v>744.58620689655174</v>
      </c>
      <c r="N104" s="34">
        <f>IF(K104="-","-",IF(L104="-","-",K104/L104-1))</f>
        <v>-5.298936284789324E-2</v>
      </c>
      <c r="O104" s="8">
        <f>IF(K104="-","-",IF(M104="-","-",K104/M104-1))</f>
        <v>0.12910268539407599</v>
      </c>
    </row>
    <row r="105" spans="1:15" ht="8.1" customHeight="1" x14ac:dyDescent="0.25">
      <c r="I105" s="103"/>
      <c r="J105" s="103"/>
      <c r="K105" s="103"/>
      <c r="L105" s="103"/>
      <c r="M105" s="103"/>
      <c r="N105" s="34"/>
      <c r="O105" s="8"/>
    </row>
    <row r="106" spans="1:15" x14ac:dyDescent="0.25">
      <c r="A106" s="1" t="s">
        <v>70</v>
      </c>
      <c r="B106" t="s">
        <v>71</v>
      </c>
      <c r="F106" t="s">
        <v>72</v>
      </c>
      <c r="I106" s="33">
        <v>17</v>
      </c>
      <c r="J106" s="33" t="s">
        <v>331</v>
      </c>
      <c r="K106" s="103">
        <v>1841.7647058823529</v>
      </c>
      <c r="L106" s="103">
        <v>1537.2</v>
      </c>
      <c r="M106" s="103">
        <v>1783</v>
      </c>
      <c r="N106" s="34">
        <f t="shared" ref="N106:N111" si="11">IF(K106="-","-",IF(L106="-","-",K106/L106-1))</f>
        <v>0.19812952503405734</v>
      </c>
      <c r="O106" s="8">
        <f t="shared" ref="O106:O110" si="12">IF(K106="-","-",IF(M106="-","-",K106/M106-1))</f>
        <v>3.2958331958694798E-2</v>
      </c>
    </row>
    <row r="107" spans="1:15" x14ac:dyDescent="0.25">
      <c r="A107" s="1" t="s">
        <v>61</v>
      </c>
      <c r="F107" t="s">
        <v>73</v>
      </c>
      <c r="I107" s="33" t="s">
        <v>30</v>
      </c>
      <c r="J107" s="33" t="s">
        <v>30</v>
      </c>
      <c r="K107" s="103" t="s">
        <v>30</v>
      </c>
      <c r="L107" s="103" t="s">
        <v>30</v>
      </c>
      <c r="M107" s="103" t="s">
        <v>30</v>
      </c>
      <c r="N107" s="34" t="str">
        <f t="shared" si="11"/>
        <v>-</v>
      </c>
      <c r="O107" s="8" t="str">
        <f t="shared" si="12"/>
        <v>-</v>
      </c>
    </row>
    <row r="108" spans="1:15" x14ac:dyDescent="0.25">
      <c r="F108" t="s">
        <v>74</v>
      </c>
      <c r="I108" s="33" t="s">
        <v>30</v>
      </c>
      <c r="J108" s="33" t="s">
        <v>30</v>
      </c>
      <c r="K108" s="103" t="s">
        <v>30</v>
      </c>
      <c r="L108" s="103" t="s">
        <v>30</v>
      </c>
      <c r="M108" s="103">
        <v>1417.5</v>
      </c>
      <c r="N108" s="34" t="str">
        <f t="shared" si="11"/>
        <v>-</v>
      </c>
      <c r="O108" s="8" t="str">
        <f t="shared" si="12"/>
        <v>-</v>
      </c>
    </row>
    <row r="109" spans="1:15" x14ac:dyDescent="0.25">
      <c r="B109" t="s">
        <v>75</v>
      </c>
      <c r="F109" t="s">
        <v>76</v>
      </c>
      <c r="I109" s="33">
        <v>56</v>
      </c>
      <c r="J109" s="33" t="s">
        <v>332</v>
      </c>
      <c r="K109" s="103">
        <v>1654.8214285714287</v>
      </c>
      <c r="L109" s="103">
        <v>1719.6666666666667</v>
      </c>
      <c r="M109" s="103">
        <v>1444.7826086956522</v>
      </c>
      <c r="N109" s="34">
        <f t="shared" si="11"/>
        <v>-3.7708027580095838E-2</v>
      </c>
      <c r="O109" s="8">
        <f t="shared" si="12"/>
        <v>0.14537745582735062</v>
      </c>
    </row>
    <row r="110" spans="1:15" x14ac:dyDescent="0.25">
      <c r="F110" t="s">
        <v>73</v>
      </c>
      <c r="I110" s="33">
        <v>20</v>
      </c>
      <c r="J110" s="33" t="s">
        <v>333</v>
      </c>
      <c r="K110" s="103">
        <v>1079</v>
      </c>
      <c r="L110" s="103" t="s">
        <v>30</v>
      </c>
      <c r="M110" s="103" t="s">
        <v>30</v>
      </c>
      <c r="N110" s="34" t="str">
        <f t="shared" si="11"/>
        <v>-</v>
      </c>
      <c r="O110" s="8" t="str">
        <f t="shared" si="12"/>
        <v>-</v>
      </c>
    </row>
    <row r="111" spans="1:15" x14ac:dyDescent="0.25">
      <c r="F111" t="s">
        <v>74</v>
      </c>
      <c r="I111" s="33" t="s">
        <v>30</v>
      </c>
      <c r="J111" s="33" t="s">
        <v>30</v>
      </c>
      <c r="K111" s="103" t="s">
        <v>30</v>
      </c>
      <c r="L111" s="103" t="s">
        <v>30</v>
      </c>
      <c r="M111" s="103" t="s">
        <v>30</v>
      </c>
      <c r="N111" s="34" t="str">
        <f t="shared" si="11"/>
        <v>-</v>
      </c>
      <c r="O111" s="8" t="str">
        <f>IF(K111="-","-",IF(M111="-","-",K111/M111-1))</f>
        <v>-</v>
      </c>
    </row>
    <row r="112" spans="1:15" ht="8.1" customHeight="1" x14ac:dyDescent="0.25">
      <c r="I112" s="103"/>
      <c r="J112" s="103"/>
      <c r="K112" s="103"/>
      <c r="L112" s="103"/>
      <c r="M112" s="103"/>
      <c r="N112" s="35"/>
      <c r="O112" s="8"/>
    </row>
    <row r="113" spans="1:15" x14ac:dyDescent="0.25">
      <c r="A113" s="1" t="s">
        <v>77</v>
      </c>
      <c r="F113" t="s">
        <v>78</v>
      </c>
      <c r="I113" s="33">
        <v>238</v>
      </c>
      <c r="J113" s="33" t="s">
        <v>334</v>
      </c>
      <c r="K113" s="103">
        <v>1023.3613445378152</v>
      </c>
      <c r="L113" s="103">
        <v>913.51621621621621</v>
      </c>
      <c r="M113" s="103">
        <v>1029.3836477987422</v>
      </c>
      <c r="N113" s="34">
        <f>IF(K113="-","-",IF(L113="-","-",K113/L113-1))</f>
        <v>0.12024431134520785</v>
      </c>
      <c r="O113" s="8">
        <f>IF(K113="-","-",IF(M113="-","-",K113/M113-1))</f>
        <v>-5.8503972486888545E-3</v>
      </c>
    </row>
    <row r="114" spans="1:15" x14ac:dyDescent="0.25">
      <c r="A114" s="1" t="s">
        <v>61</v>
      </c>
      <c r="F114" t="s">
        <v>79</v>
      </c>
      <c r="I114" s="33">
        <v>467</v>
      </c>
      <c r="J114" s="33" t="s">
        <v>335</v>
      </c>
      <c r="K114" s="103">
        <v>230.15417558886509</v>
      </c>
      <c r="L114" s="103">
        <v>263.23169107856194</v>
      </c>
      <c r="M114" s="103">
        <v>252.25948103792416</v>
      </c>
      <c r="N114" s="34">
        <f>IF(K114="-","-",IF(L114="-","-",K114/L114-1))</f>
        <v>-0.12565932070779728</v>
      </c>
      <c r="O114" s="8">
        <f>IF(K114="-","-",IF(M114="-","-",K114/M114-1))</f>
        <v>-8.7629235413101525E-2</v>
      </c>
    </row>
    <row r="115" spans="1:15" ht="8.1" customHeight="1" x14ac:dyDescent="0.25">
      <c r="A115" s="135"/>
      <c r="B115" s="141"/>
      <c r="C115" s="141"/>
      <c r="D115" s="141"/>
      <c r="E115" s="141"/>
      <c r="F115" s="141"/>
      <c r="G115" s="141"/>
      <c r="H115" s="141"/>
      <c r="I115" s="116"/>
      <c r="J115" s="117"/>
      <c r="K115" s="113"/>
      <c r="L115" s="103"/>
      <c r="M115" s="113"/>
      <c r="N115" s="153"/>
      <c r="O115" s="153"/>
    </row>
    <row r="116" spans="1:15" x14ac:dyDescent="0.25">
      <c r="A116" s="1" t="s">
        <v>70</v>
      </c>
      <c r="B116" t="s">
        <v>80</v>
      </c>
      <c r="F116" t="s">
        <v>81</v>
      </c>
      <c r="I116" s="33">
        <v>2807</v>
      </c>
      <c r="J116" s="33" t="s">
        <v>336</v>
      </c>
      <c r="K116" s="104">
        <v>151.30352150682145</v>
      </c>
      <c r="L116" s="103">
        <v>148.38513022772955</v>
      </c>
      <c r="M116" s="105">
        <v>156.48176316009597</v>
      </c>
      <c r="N116" s="8">
        <f t="shared" ref="N116:N121" si="13">IF(K116="-","-",IF(L116="-","-",K116/L116-1))</f>
        <v>1.9667680141622013E-2</v>
      </c>
      <c r="O116" s="8">
        <f t="shared" ref="O116:O121" si="14">IF(K116="-","-",IF(M116="-","-",K116/M116-1))</f>
        <v>-3.3091662240389397E-2</v>
      </c>
    </row>
    <row r="117" spans="1:15" x14ac:dyDescent="0.25">
      <c r="A117" s="1" t="s">
        <v>82</v>
      </c>
      <c r="F117" t="s">
        <v>83</v>
      </c>
      <c r="I117" s="33">
        <v>655</v>
      </c>
      <c r="J117" s="33" t="s">
        <v>337</v>
      </c>
      <c r="K117" s="104">
        <v>157.29618320610686</v>
      </c>
      <c r="L117" s="103">
        <v>152.34736091298146</v>
      </c>
      <c r="M117" s="105">
        <v>143.68371361132967</v>
      </c>
      <c r="N117" s="34">
        <f t="shared" si="13"/>
        <v>3.2483807159298994E-2</v>
      </c>
      <c r="O117" s="8">
        <f t="shared" si="14"/>
        <v>9.4739127021726821E-2</v>
      </c>
    </row>
    <row r="118" spans="1:15" x14ac:dyDescent="0.25">
      <c r="B118" t="s">
        <v>84</v>
      </c>
      <c r="F118" t="s">
        <v>81</v>
      </c>
      <c r="I118" s="33">
        <v>429</v>
      </c>
      <c r="J118" s="33" t="s">
        <v>338</v>
      </c>
      <c r="K118" s="104">
        <v>94.233078267347736</v>
      </c>
      <c r="L118" s="103">
        <v>115.81220725505023</v>
      </c>
      <c r="M118" s="105">
        <v>120.36879658916791</v>
      </c>
      <c r="N118" s="34">
        <f t="shared" si="13"/>
        <v>-0.18632862199214739</v>
      </c>
      <c r="O118" s="8">
        <f t="shared" si="14"/>
        <v>-0.21713034492671957</v>
      </c>
    </row>
    <row r="119" spans="1:15" x14ac:dyDescent="0.25">
      <c r="F119" t="s">
        <v>83</v>
      </c>
      <c r="I119" s="33">
        <v>1104</v>
      </c>
      <c r="J119" s="33" t="s">
        <v>339</v>
      </c>
      <c r="K119" s="104">
        <v>109.58242753623189</v>
      </c>
      <c r="L119" s="103">
        <v>103.85714285714286</v>
      </c>
      <c r="M119" s="105">
        <v>101.33672603901611</v>
      </c>
      <c r="N119" s="34">
        <f t="shared" si="13"/>
        <v>5.512653748778984E-2</v>
      </c>
      <c r="O119" s="8">
        <f t="shared" si="14"/>
        <v>8.1369329950930824E-2</v>
      </c>
    </row>
    <row r="120" spans="1:15" x14ac:dyDescent="0.25">
      <c r="B120" t="s">
        <v>85</v>
      </c>
      <c r="F120" t="s">
        <v>81</v>
      </c>
      <c r="I120" s="33" t="s">
        <v>30</v>
      </c>
      <c r="J120" s="33" t="s">
        <v>30</v>
      </c>
      <c r="K120" s="104" t="s">
        <v>30</v>
      </c>
      <c r="L120" s="103" t="s">
        <v>30</v>
      </c>
      <c r="M120" s="105">
        <v>138.24674290525567</v>
      </c>
      <c r="N120" s="34" t="str">
        <f t="shared" si="13"/>
        <v>-</v>
      </c>
      <c r="O120" s="8" t="str">
        <f t="shared" si="14"/>
        <v>-</v>
      </c>
    </row>
    <row r="121" spans="1:15" x14ac:dyDescent="0.25">
      <c r="B121" t="s">
        <v>86</v>
      </c>
      <c r="F121" t="s">
        <v>83</v>
      </c>
      <c r="I121" s="33" t="s">
        <v>30</v>
      </c>
      <c r="J121" s="33" t="s">
        <v>30</v>
      </c>
      <c r="K121" s="104" t="s">
        <v>30</v>
      </c>
      <c r="L121" s="103" t="s">
        <v>30</v>
      </c>
      <c r="M121" s="105" t="s">
        <v>30</v>
      </c>
      <c r="N121" s="34" t="str">
        <f t="shared" si="13"/>
        <v>-</v>
      </c>
      <c r="O121" s="8" t="str">
        <f t="shared" si="14"/>
        <v>-</v>
      </c>
    </row>
    <row r="122" spans="1:15" x14ac:dyDescent="0.25">
      <c r="B122" t="s">
        <v>87</v>
      </c>
      <c r="I122" s="103"/>
      <c r="J122" s="38"/>
      <c r="K122" s="104"/>
      <c r="L122" s="103"/>
      <c r="M122" s="104"/>
      <c r="N122" s="34"/>
      <c r="O122" s="34"/>
    </row>
    <row r="123" spans="1:15" ht="5.0999999999999996" customHeight="1" x14ac:dyDescent="0.25">
      <c r="I123" s="103"/>
      <c r="J123" s="38"/>
      <c r="K123" s="104"/>
      <c r="L123" s="103"/>
      <c r="M123" s="104"/>
      <c r="N123" s="34"/>
      <c r="O123" s="34"/>
    </row>
    <row r="124" spans="1:15" x14ac:dyDescent="0.25">
      <c r="A124" s="1" t="s">
        <v>88</v>
      </c>
      <c r="B124" t="s">
        <v>89</v>
      </c>
      <c r="F124" t="s">
        <v>81</v>
      </c>
      <c r="I124" s="33">
        <v>836</v>
      </c>
      <c r="J124" s="33" t="s">
        <v>340</v>
      </c>
      <c r="K124" s="104">
        <v>60.351667422049353</v>
      </c>
      <c r="L124" s="103">
        <v>55.021271021147818</v>
      </c>
      <c r="M124" s="40">
        <v>68.185270534864145</v>
      </c>
      <c r="N124" s="34">
        <f>IF(K124="-","-",IF(L124="-","-",K124/L124-1))</f>
        <v>9.6878830713539088E-2</v>
      </c>
      <c r="O124" s="8">
        <f>IF(K124="-","-",IF(M124="-","-",K124/M124-1))</f>
        <v>-0.11488702840607423</v>
      </c>
    </row>
    <row r="125" spans="1:15" x14ac:dyDescent="0.25">
      <c r="A125" s="1" t="s">
        <v>82</v>
      </c>
      <c r="F125" t="s">
        <v>83</v>
      </c>
      <c r="I125" s="33">
        <v>855</v>
      </c>
      <c r="J125" s="33" t="s">
        <v>341</v>
      </c>
      <c r="K125" s="104">
        <v>92.534502923976603</v>
      </c>
      <c r="L125" s="103">
        <v>81.7265625</v>
      </c>
      <c r="M125" s="40">
        <v>89.84325637910085</v>
      </c>
      <c r="N125" s="34">
        <f>IF(K125="-","-",IF(L125="-","-",K125/L125-1))</f>
        <v>0.13224513662833437</v>
      </c>
      <c r="O125" s="8">
        <f>IF(K125="-","-",IF(M125="-","-",K125/M125-1))</f>
        <v>2.9954908730376095E-2</v>
      </c>
    </row>
    <row r="126" spans="1:15" x14ac:dyDescent="0.25">
      <c r="B126" t="s">
        <v>90</v>
      </c>
      <c r="I126" s="33">
        <v>29</v>
      </c>
      <c r="J126" s="33" t="s">
        <v>342</v>
      </c>
      <c r="K126" s="104">
        <v>111.13793103448276</v>
      </c>
      <c r="L126" s="103">
        <v>106.4</v>
      </c>
      <c r="M126" s="40">
        <v>104.8695652173913</v>
      </c>
      <c r="N126" s="34">
        <f>IF(K126="-","-",IF(L126="-","-",K126/L126-1))</f>
        <v>4.4529427015815415E-2</v>
      </c>
      <c r="O126" s="8">
        <f>IF(K126="-","-",IF(M126="-","-",K126/M126-1))</f>
        <v>5.9772974209412855E-2</v>
      </c>
    </row>
    <row r="127" spans="1:15" x14ac:dyDescent="0.25">
      <c r="A127" s="141"/>
      <c r="B127" s="141" t="s">
        <v>91</v>
      </c>
      <c r="C127" s="141"/>
      <c r="D127" s="141"/>
      <c r="E127" s="141"/>
      <c r="F127" s="141"/>
      <c r="G127" s="141"/>
      <c r="H127" s="141"/>
      <c r="I127" s="118">
        <v>6051</v>
      </c>
      <c r="J127" s="118" t="s">
        <v>343</v>
      </c>
      <c r="K127" s="114">
        <v>80.064534787638408</v>
      </c>
      <c r="L127" s="103">
        <v>82.830199688796682</v>
      </c>
      <c r="M127" s="154">
        <v>77.619000248694348</v>
      </c>
      <c r="N127" s="155">
        <f>IF(K127="-","-",IF(L127="-","-",K127/L127-1))</f>
        <v>-3.3389571817395325E-2</v>
      </c>
      <c r="O127" s="142">
        <f>IF(K127="-","-",IF(M127="-","-",K127/M127-1))</f>
        <v>3.1506905926493189E-2</v>
      </c>
    </row>
  </sheetData>
  <mergeCells count="16">
    <mergeCell ref="A45:H45"/>
    <mergeCell ref="G5:J5"/>
    <mergeCell ref="H8:O8"/>
    <mergeCell ref="F12:G12"/>
    <mergeCell ref="N12:O12"/>
    <mergeCell ref="A38:H38"/>
    <mergeCell ref="N81:O81"/>
    <mergeCell ref="A84:H84"/>
    <mergeCell ref="A90:H90"/>
    <mergeCell ref="N90:O90"/>
    <mergeCell ref="A50:H50"/>
    <mergeCell ref="F55:G55"/>
    <mergeCell ref="N55:O55"/>
    <mergeCell ref="N73:O73"/>
    <mergeCell ref="A75:H75"/>
    <mergeCell ref="A76:H76"/>
  </mergeCells>
  <pageMargins left="0.11811023622047245" right="0.11811023622047245" top="0.35433070866141736" bottom="0.55118110236220474" header="0.31496062992125984" footer="0.31496062992125984"/>
  <pageSetup paperSize="9" scale="75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B9218-ADAC-4EAC-9F0E-27B4A296DC65}">
  <sheetPr>
    <pageSetUpPr fitToPage="1"/>
  </sheetPr>
  <dimension ref="A1:P127"/>
  <sheetViews>
    <sheetView showGridLines="0" zoomScale="120" zoomScaleNormal="120" workbookViewId="0">
      <selection activeCell="A38" sqref="A38:H38"/>
    </sheetView>
  </sheetViews>
  <sheetFormatPr defaultRowHeight="15" x14ac:dyDescent="0.25"/>
  <cols>
    <col min="1" max="1" width="9.7109375" customWidth="1"/>
    <col min="2" max="2" width="8.28515625" customWidth="1"/>
    <col min="3" max="3" width="9.5703125" customWidth="1"/>
    <col min="4" max="5" width="8.7109375" customWidth="1"/>
    <col min="6" max="6" width="9.7109375" customWidth="1"/>
    <col min="7" max="7" width="9.7109375" bestFit="1" customWidth="1"/>
    <col min="8" max="8" width="3.28515625" customWidth="1"/>
    <col min="9" max="9" width="12" bestFit="1" customWidth="1"/>
    <col min="10" max="10" width="9.5703125" customWidth="1"/>
    <col min="11" max="11" width="8.5703125" customWidth="1"/>
    <col min="12" max="13" width="8.7109375" customWidth="1"/>
    <col min="14" max="14" width="9.7109375" customWidth="1"/>
    <col min="15" max="15" width="10.28515625" customWidth="1"/>
  </cols>
  <sheetData>
    <row r="1" spans="1:16" x14ac:dyDescent="0.25">
      <c r="A1" s="90" t="s">
        <v>0</v>
      </c>
      <c r="B1" s="128" t="s">
        <v>344</v>
      </c>
      <c r="C1" s="91"/>
      <c r="G1" s="1" t="s">
        <v>1</v>
      </c>
      <c r="N1" s="92" t="s">
        <v>345</v>
      </c>
      <c r="O1" s="94"/>
      <c r="P1" s="94"/>
    </row>
    <row r="2" spans="1:16" ht="5.0999999999999996" customHeight="1" x14ac:dyDescent="0.25">
      <c r="N2" s="94"/>
      <c r="O2" s="94"/>
      <c r="P2" s="94"/>
    </row>
    <row r="3" spans="1:16" ht="10.35" customHeight="1" x14ac:dyDescent="0.25"/>
    <row r="4" spans="1:16" ht="5.0999999999999996" customHeight="1" x14ac:dyDescent="0.25"/>
    <row r="5" spans="1:16" x14ac:dyDescent="0.25">
      <c r="G5" s="156" t="s">
        <v>2</v>
      </c>
      <c r="H5" s="156"/>
      <c r="I5" s="156"/>
      <c r="J5" s="156"/>
      <c r="L5" t="s">
        <v>32</v>
      </c>
    </row>
    <row r="6" spans="1:16" ht="10.35" customHeight="1" x14ac:dyDescent="0.25">
      <c r="G6" s="2"/>
      <c r="H6" s="2"/>
      <c r="I6" s="2"/>
      <c r="J6" s="2"/>
    </row>
    <row r="7" spans="1:16" ht="5.0999999999999996" customHeight="1" x14ac:dyDescent="0.25"/>
    <row r="8" spans="1:16" x14ac:dyDescent="0.25">
      <c r="A8" s="92" t="s">
        <v>3</v>
      </c>
      <c r="H8" s="161" t="s">
        <v>4</v>
      </c>
      <c r="I8" s="161"/>
      <c r="J8" s="161"/>
      <c r="K8" s="161"/>
      <c r="L8" s="161"/>
      <c r="M8" s="161"/>
      <c r="N8" s="161"/>
      <c r="O8" s="161"/>
    </row>
    <row r="9" spans="1:16" ht="5.0999999999999996" customHeight="1" x14ac:dyDescent="0.25"/>
    <row r="10" spans="1:16" x14ac:dyDescent="0.25">
      <c r="A10" s="92" t="s">
        <v>5</v>
      </c>
      <c r="C10" s="93">
        <v>45185</v>
      </c>
    </row>
    <row r="11" spans="1:16" ht="5.0999999999999996" customHeight="1" x14ac:dyDescent="0.25"/>
    <row r="12" spans="1:16" x14ac:dyDescent="0.25">
      <c r="A12" s="94"/>
      <c r="B12" s="94"/>
      <c r="C12" s="94"/>
      <c r="D12" s="94" t="s">
        <v>6</v>
      </c>
      <c r="E12" s="94" t="s">
        <v>6</v>
      </c>
      <c r="F12" s="162" t="s">
        <v>7</v>
      </c>
      <c r="G12" s="162"/>
      <c r="H12" s="94"/>
      <c r="I12" s="94"/>
      <c r="J12" s="94"/>
      <c r="K12" s="94"/>
      <c r="L12" s="94" t="s">
        <v>6</v>
      </c>
      <c r="M12" s="94" t="s">
        <v>6</v>
      </c>
      <c r="N12" s="162" t="s">
        <v>7</v>
      </c>
      <c r="O12" s="162"/>
    </row>
    <row r="13" spans="1:16" x14ac:dyDescent="0.25">
      <c r="A13" s="138" t="s">
        <v>8</v>
      </c>
      <c r="B13" s="139" t="s">
        <v>9</v>
      </c>
      <c r="C13" s="139" t="s">
        <v>6</v>
      </c>
      <c r="D13" s="138" t="s">
        <v>10</v>
      </c>
      <c r="E13" s="138" t="s">
        <v>11</v>
      </c>
      <c r="F13" s="140">
        <v>45178</v>
      </c>
      <c r="G13" s="140">
        <v>44821</v>
      </c>
      <c r="H13" s="92"/>
      <c r="I13" s="138" t="s">
        <v>12</v>
      </c>
      <c r="J13" s="139" t="s">
        <v>9</v>
      </c>
      <c r="K13" s="139" t="s">
        <v>6</v>
      </c>
      <c r="L13" s="138" t="s">
        <v>10</v>
      </c>
      <c r="M13" s="138" t="s">
        <v>11</v>
      </c>
      <c r="N13" s="140">
        <f>F13</f>
        <v>45178</v>
      </c>
      <c r="O13" s="140">
        <f>G13</f>
        <v>44821</v>
      </c>
    </row>
    <row r="14" spans="1:16" x14ac:dyDescent="0.25">
      <c r="A14" t="s">
        <v>13</v>
      </c>
      <c r="B14" s="5">
        <v>170</v>
      </c>
      <c r="C14" s="6">
        <v>465.2</v>
      </c>
      <c r="D14" s="107">
        <v>462.1</v>
      </c>
      <c r="E14" s="107">
        <v>438.7</v>
      </c>
      <c r="F14" s="7">
        <f t="shared" ref="F14:F21" si="0">IF(C14="-","-",IF(D14="-","-",C14/D14-1))</f>
        <v>6.7085046526724756E-3</v>
      </c>
      <c r="G14" s="7">
        <f t="shared" ref="G14:G21" si="1">IF(C14="-","-",IF(E14="-","-",C14/E14-1))</f>
        <v>6.0405744244358406E-2</v>
      </c>
      <c r="I14" t="s">
        <v>13</v>
      </c>
      <c r="J14" s="5">
        <v>115</v>
      </c>
      <c r="K14" s="6">
        <v>456.6</v>
      </c>
      <c r="L14" s="107">
        <v>452.6</v>
      </c>
      <c r="M14" s="6">
        <v>426.9</v>
      </c>
      <c r="N14" s="8">
        <f t="shared" ref="N14:N20" si="2">IF(K14="-","-",IF(L14="-","-",K14/L14-1))</f>
        <v>8.8378258948298427E-3</v>
      </c>
      <c r="O14" s="7">
        <f t="shared" ref="O14:O20" si="3">IF(K14="-","-",IF(M14="-","-",K14/M14-1))</f>
        <v>6.9571328179901748E-2</v>
      </c>
    </row>
    <row r="15" spans="1:16" x14ac:dyDescent="0.25">
      <c r="A15" t="s">
        <v>14</v>
      </c>
      <c r="B15" s="5">
        <v>167</v>
      </c>
      <c r="C15" s="6">
        <v>469.7</v>
      </c>
      <c r="D15" s="107">
        <v>465.2</v>
      </c>
      <c r="E15" s="107">
        <v>440.5</v>
      </c>
      <c r="F15" s="9">
        <f t="shared" si="0"/>
        <v>9.6732588134136321E-3</v>
      </c>
      <c r="G15" s="7">
        <f t="shared" si="1"/>
        <v>6.628830874006808E-2</v>
      </c>
      <c r="I15" t="s">
        <v>14</v>
      </c>
      <c r="J15" s="5">
        <v>38</v>
      </c>
      <c r="K15" s="6">
        <v>461.1</v>
      </c>
      <c r="L15" s="107">
        <v>456.8</v>
      </c>
      <c r="M15" s="6">
        <v>432.8</v>
      </c>
      <c r="N15" s="8">
        <f t="shared" si="2"/>
        <v>9.413309982486906E-3</v>
      </c>
      <c r="O15" s="7">
        <f t="shared" si="3"/>
        <v>6.5388170055452832E-2</v>
      </c>
    </row>
    <row r="16" spans="1:16" x14ac:dyDescent="0.25">
      <c r="A16" t="s">
        <v>15</v>
      </c>
      <c r="B16" s="5">
        <v>28</v>
      </c>
      <c r="C16" s="6">
        <v>466</v>
      </c>
      <c r="D16" s="107">
        <v>456.9</v>
      </c>
      <c r="E16" s="107">
        <v>437.7</v>
      </c>
      <c r="F16" s="9">
        <f t="shared" si="0"/>
        <v>1.99168308163713E-2</v>
      </c>
      <c r="G16" s="7">
        <f t="shared" si="1"/>
        <v>6.4656157185286833E-2</v>
      </c>
      <c r="I16" t="s">
        <v>16</v>
      </c>
      <c r="J16" s="5">
        <v>115</v>
      </c>
      <c r="K16" s="6">
        <v>452.4</v>
      </c>
      <c r="L16" s="107">
        <v>446.5</v>
      </c>
      <c r="M16" s="6">
        <v>422.3</v>
      </c>
      <c r="N16" s="8">
        <f t="shared" si="2"/>
        <v>1.3213885778275536E-2</v>
      </c>
      <c r="O16" s="7">
        <f t="shared" si="3"/>
        <v>7.1276343831399469E-2</v>
      </c>
    </row>
    <row r="17" spans="1:15" x14ac:dyDescent="0.25">
      <c r="A17" t="s">
        <v>17</v>
      </c>
      <c r="B17" s="10">
        <v>437</v>
      </c>
      <c r="C17" s="6">
        <v>464.9</v>
      </c>
      <c r="D17" s="107">
        <v>464.5</v>
      </c>
      <c r="E17" s="107">
        <v>434.5</v>
      </c>
      <c r="F17" s="9">
        <f t="shared" si="0"/>
        <v>8.6114101184064928E-4</v>
      </c>
      <c r="G17" s="7">
        <f t="shared" si="1"/>
        <v>6.9965477560414158E-2</v>
      </c>
      <c r="I17" t="s">
        <v>17</v>
      </c>
      <c r="J17" s="5">
        <v>72</v>
      </c>
      <c r="K17" s="6">
        <v>453.5</v>
      </c>
      <c r="L17" s="107">
        <v>451.3</v>
      </c>
      <c r="M17" s="6">
        <v>425.4</v>
      </c>
      <c r="N17" s="8">
        <f t="shared" si="2"/>
        <v>4.8748061156658196E-3</v>
      </c>
      <c r="O17" s="7">
        <f t="shared" si="3"/>
        <v>6.6055477197931367E-2</v>
      </c>
    </row>
    <row r="18" spans="1:15" x14ac:dyDescent="0.25">
      <c r="A18" t="s">
        <v>18</v>
      </c>
      <c r="B18" s="5">
        <v>112</v>
      </c>
      <c r="C18" s="6">
        <v>463.9</v>
      </c>
      <c r="D18" s="107">
        <v>462.4</v>
      </c>
      <c r="E18" s="107">
        <v>433.9</v>
      </c>
      <c r="F18" s="7">
        <f t="shared" si="0"/>
        <v>3.2439446366780977E-3</v>
      </c>
      <c r="G18" s="7">
        <f t="shared" si="1"/>
        <v>6.9140354920488534E-2</v>
      </c>
      <c r="I18" t="s">
        <v>19</v>
      </c>
      <c r="J18" s="5">
        <v>111</v>
      </c>
      <c r="K18" s="6">
        <v>430.5</v>
      </c>
      <c r="L18" s="107">
        <v>426.9</v>
      </c>
      <c r="M18" s="6">
        <v>403.4</v>
      </c>
      <c r="N18" s="8">
        <f t="shared" si="2"/>
        <v>8.4328882642306091E-3</v>
      </c>
      <c r="O18" s="7">
        <f t="shared" si="3"/>
        <v>6.7178978681209811E-2</v>
      </c>
    </row>
    <row r="19" spans="1:15" x14ac:dyDescent="0.25">
      <c r="A19" t="s">
        <v>20</v>
      </c>
      <c r="B19" s="5">
        <v>587</v>
      </c>
      <c r="C19" s="6">
        <v>454.4</v>
      </c>
      <c r="D19" s="107">
        <v>452.2</v>
      </c>
      <c r="E19" s="107">
        <v>423.1</v>
      </c>
      <c r="F19" s="9">
        <f t="shared" si="0"/>
        <v>4.8651039363112325E-3</v>
      </c>
      <c r="G19" s="7">
        <f t="shared" si="1"/>
        <v>7.3977783030016342E-2</v>
      </c>
      <c r="I19" s="141" t="s">
        <v>20</v>
      </c>
      <c r="J19" s="5">
        <v>58</v>
      </c>
      <c r="K19" s="6">
        <v>438.1</v>
      </c>
      <c r="L19" s="107">
        <v>433.8</v>
      </c>
      <c r="M19" s="6">
        <v>402.2</v>
      </c>
      <c r="N19" s="142">
        <f t="shared" si="2"/>
        <v>9.912402028584566E-3</v>
      </c>
      <c r="O19" s="143">
        <f t="shared" si="3"/>
        <v>8.9259075087021467E-2</v>
      </c>
    </row>
    <row r="20" spans="1:15" x14ac:dyDescent="0.25">
      <c r="A20" t="s">
        <v>21</v>
      </c>
      <c r="B20" s="5">
        <v>111</v>
      </c>
      <c r="C20" s="6">
        <v>453.7</v>
      </c>
      <c r="D20" s="107">
        <v>452.4</v>
      </c>
      <c r="E20" s="107">
        <v>423.3</v>
      </c>
      <c r="F20" s="7">
        <f t="shared" si="0"/>
        <v>2.8735632183909399E-3</v>
      </c>
      <c r="G20" s="9">
        <f t="shared" si="1"/>
        <v>7.1816678478620277E-2</v>
      </c>
      <c r="I20" t="s">
        <v>22</v>
      </c>
      <c r="J20" s="121">
        <v>651</v>
      </c>
      <c r="K20" s="125">
        <v>444.24</v>
      </c>
      <c r="L20" s="108">
        <v>438.18</v>
      </c>
      <c r="M20" s="125">
        <v>416.26</v>
      </c>
      <c r="N20" s="8">
        <f t="shared" si="2"/>
        <v>1.3829932904285913E-2</v>
      </c>
      <c r="O20" s="7">
        <f t="shared" si="3"/>
        <v>6.721760438187685E-2</v>
      </c>
    </row>
    <row r="21" spans="1:15" x14ac:dyDescent="0.25">
      <c r="A21" s="133" t="s">
        <v>22</v>
      </c>
      <c r="B21" s="119">
        <v>2487</v>
      </c>
      <c r="C21" s="125">
        <v>454.43</v>
      </c>
      <c r="D21" s="108">
        <v>451.52</v>
      </c>
      <c r="E21" s="108">
        <v>424.91</v>
      </c>
      <c r="F21" s="134">
        <f t="shared" si="0"/>
        <v>6.4448972360029444E-3</v>
      </c>
      <c r="G21" s="134">
        <f t="shared" si="1"/>
        <v>6.9473535572238676E-2</v>
      </c>
      <c r="J21" s="15"/>
      <c r="K21" s="15"/>
      <c r="L21" s="110"/>
      <c r="M21" s="16"/>
      <c r="N21" s="15"/>
      <c r="O21" s="17"/>
    </row>
    <row r="22" spans="1:15" ht="5.0999999999999996" customHeight="1" x14ac:dyDescent="0.25">
      <c r="B22" s="5"/>
      <c r="C22" s="6"/>
      <c r="D22" s="107"/>
      <c r="E22" s="103"/>
      <c r="F22" s="6"/>
      <c r="G22" s="10"/>
      <c r="J22" s="15"/>
      <c r="K22" s="15"/>
      <c r="L22" s="110"/>
      <c r="M22" s="16"/>
      <c r="N22" s="15"/>
      <c r="O22" s="17"/>
    </row>
    <row r="23" spans="1:15" x14ac:dyDescent="0.25">
      <c r="A23" s="135" t="s">
        <v>23</v>
      </c>
      <c r="B23" s="120"/>
      <c r="C23" s="136"/>
      <c r="D23" s="109"/>
      <c r="E23" s="116"/>
      <c r="F23" s="122"/>
      <c r="G23" s="137"/>
      <c r="I23" s="135" t="s">
        <v>24</v>
      </c>
      <c r="J23" s="122"/>
      <c r="K23" s="122"/>
      <c r="L23" s="111"/>
      <c r="M23" s="144"/>
      <c r="N23" s="122"/>
      <c r="O23" s="137"/>
    </row>
    <row r="24" spans="1:15" x14ac:dyDescent="0.25">
      <c r="A24" t="s">
        <v>13</v>
      </c>
      <c r="B24" s="5">
        <v>56</v>
      </c>
      <c r="C24" s="6">
        <v>464.6</v>
      </c>
      <c r="D24" s="107">
        <v>466.1</v>
      </c>
      <c r="E24" s="107">
        <v>437.9</v>
      </c>
      <c r="F24" s="9">
        <f t="shared" ref="F24:F33" si="4">IF(C24="-","-",IF(D24="-","-",C24/D24-1))</f>
        <v>-3.2181935207037382E-3</v>
      </c>
      <c r="G24" s="7">
        <f t="shared" ref="G24:G33" si="5">IF(C24="-","-",IF(E24="-","-",C24/E24-1))</f>
        <v>6.0972824845855422E-2</v>
      </c>
      <c r="I24" t="s">
        <v>17</v>
      </c>
      <c r="J24" s="5">
        <v>28</v>
      </c>
      <c r="K24" s="6">
        <v>367.9</v>
      </c>
      <c r="L24" s="107">
        <v>368.5</v>
      </c>
      <c r="M24" s="6">
        <v>378.6</v>
      </c>
      <c r="N24" s="8">
        <f t="shared" ref="N24:N31" si="6">IF(K24="-","-",IF(L24="-","-",K24/L24-1))</f>
        <v>-1.6282225237449488E-3</v>
      </c>
      <c r="O24" s="7">
        <f t="shared" ref="O24:O31" si="7">IF(K24="-","-",IF(M24="-","-",K24/M24-1))</f>
        <v>-2.826201796090877E-2</v>
      </c>
    </row>
    <row r="25" spans="1:15" x14ac:dyDescent="0.25">
      <c r="A25" t="s">
        <v>14</v>
      </c>
      <c r="B25" s="5">
        <v>103</v>
      </c>
      <c r="C25" s="6">
        <v>467.3</v>
      </c>
      <c r="D25" s="107">
        <v>466.5</v>
      </c>
      <c r="E25" s="107">
        <v>441.2</v>
      </c>
      <c r="F25" s="9">
        <f t="shared" si="4"/>
        <v>1.7148981779206984E-3</v>
      </c>
      <c r="G25" s="7">
        <f t="shared" si="5"/>
        <v>5.9156844968268452E-2</v>
      </c>
      <c r="I25" t="s">
        <v>18</v>
      </c>
      <c r="J25" s="5">
        <v>35</v>
      </c>
      <c r="K25" s="6">
        <v>369.8</v>
      </c>
      <c r="L25" s="107">
        <v>363.1</v>
      </c>
      <c r="M25" s="6">
        <v>376.3</v>
      </c>
      <c r="N25" s="8">
        <f t="shared" si="6"/>
        <v>1.8452217020104689E-2</v>
      </c>
      <c r="O25" s="7">
        <f t="shared" si="7"/>
        <v>-1.7273452032952386E-2</v>
      </c>
    </row>
    <row r="26" spans="1:15" x14ac:dyDescent="0.25">
      <c r="A26" t="s">
        <v>15</v>
      </c>
      <c r="B26" s="5">
        <v>57</v>
      </c>
      <c r="C26" s="6">
        <v>469.9</v>
      </c>
      <c r="D26" s="107">
        <v>463.6</v>
      </c>
      <c r="E26" s="107">
        <v>438.2</v>
      </c>
      <c r="F26" s="7">
        <f t="shared" si="4"/>
        <v>1.3589301121656572E-2</v>
      </c>
      <c r="G26" s="7">
        <f t="shared" si="5"/>
        <v>7.2341396622546794E-2</v>
      </c>
      <c r="I26" t="s">
        <v>19</v>
      </c>
      <c r="J26" s="5">
        <v>56</v>
      </c>
      <c r="K26" s="6">
        <v>340.5</v>
      </c>
      <c r="L26" s="107">
        <v>337.1</v>
      </c>
      <c r="M26" s="6">
        <v>355</v>
      </c>
      <c r="N26" s="8">
        <f t="shared" si="6"/>
        <v>1.008602788490065E-2</v>
      </c>
      <c r="O26" s="7">
        <f t="shared" si="7"/>
        <v>-4.0845070422535157E-2</v>
      </c>
    </row>
    <row r="27" spans="1:15" x14ac:dyDescent="0.25">
      <c r="A27" t="s">
        <v>16</v>
      </c>
      <c r="B27" s="5">
        <v>107</v>
      </c>
      <c r="C27" s="6">
        <v>462.8</v>
      </c>
      <c r="D27" s="107">
        <v>459.5</v>
      </c>
      <c r="E27" s="107">
        <v>434.6</v>
      </c>
      <c r="F27" s="7">
        <f t="shared" si="4"/>
        <v>7.181719260065389E-3</v>
      </c>
      <c r="G27" s="7">
        <f t="shared" si="5"/>
        <v>6.4887252646111282E-2</v>
      </c>
      <c r="I27" t="s">
        <v>20</v>
      </c>
      <c r="J27" s="5">
        <v>163</v>
      </c>
      <c r="K27" s="6">
        <v>346.3</v>
      </c>
      <c r="L27" s="107">
        <v>346.1</v>
      </c>
      <c r="M27" s="6">
        <v>358.3</v>
      </c>
      <c r="N27" s="8">
        <f t="shared" si="6"/>
        <v>5.7786766830392189E-4</v>
      </c>
      <c r="O27" s="7">
        <f t="shared" si="7"/>
        <v>-3.3491487580240009E-2</v>
      </c>
    </row>
    <row r="28" spans="1:15" x14ac:dyDescent="0.25">
      <c r="A28" t="s">
        <v>17</v>
      </c>
      <c r="B28" s="5">
        <v>318</v>
      </c>
      <c r="C28" s="6">
        <v>467.3</v>
      </c>
      <c r="D28" s="107">
        <v>462.4</v>
      </c>
      <c r="E28" s="107">
        <v>436.8</v>
      </c>
      <c r="F28" s="7">
        <f t="shared" si="4"/>
        <v>1.0596885813148882E-2</v>
      </c>
      <c r="G28" s="7">
        <f t="shared" si="5"/>
        <v>6.98260073260073E-2</v>
      </c>
      <c r="I28" t="s">
        <v>21</v>
      </c>
      <c r="J28" s="5">
        <v>83</v>
      </c>
      <c r="K28" s="6">
        <v>346.5</v>
      </c>
      <c r="L28" s="107">
        <v>345.3</v>
      </c>
      <c r="M28" s="6">
        <v>359.6</v>
      </c>
      <c r="N28" s="8">
        <f t="shared" si="6"/>
        <v>3.4752389226759828E-3</v>
      </c>
      <c r="O28" s="7">
        <f t="shared" si="7"/>
        <v>-3.6429365962180271E-2</v>
      </c>
    </row>
    <row r="29" spans="1:15" x14ac:dyDescent="0.25">
      <c r="A29" t="s">
        <v>18</v>
      </c>
      <c r="B29" s="5">
        <v>246</v>
      </c>
      <c r="C29" s="6">
        <v>465.7</v>
      </c>
      <c r="D29" s="107">
        <v>459.5</v>
      </c>
      <c r="E29" s="107">
        <v>435</v>
      </c>
      <c r="F29" s="7">
        <f t="shared" si="4"/>
        <v>1.3492927094667984E-2</v>
      </c>
      <c r="G29" s="7">
        <f t="shared" si="5"/>
        <v>7.0574712643678206E-2</v>
      </c>
      <c r="I29" t="s">
        <v>25</v>
      </c>
      <c r="J29" s="5">
        <v>359</v>
      </c>
      <c r="K29" s="6">
        <v>308.5</v>
      </c>
      <c r="L29" s="107">
        <v>307.10000000000002</v>
      </c>
      <c r="M29" s="6">
        <v>318.7</v>
      </c>
      <c r="N29" s="8">
        <f t="shared" si="6"/>
        <v>4.5587756431129112E-3</v>
      </c>
      <c r="O29" s="7">
        <f t="shared" si="7"/>
        <v>-3.2005020395356132E-2</v>
      </c>
    </row>
    <row r="30" spans="1:15" x14ac:dyDescent="0.25">
      <c r="A30" t="s">
        <v>19</v>
      </c>
      <c r="B30" s="5">
        <v>102</v>
      </c>
      <c r="C30" s="6">
        <v>447.3</v>
      </c>
      <c r="D30" s="107">
        <v>447.1</v>
      </c>
      <c r="E30" s="107">
        <v>419.8</v>
      </c>
      <c r="F30" s="7">
        <f t="shared" si="4"/>
        <v>4.473272198612932E-4</v>
      </c>
      <c r="G30" s="7">
        <f t="shared" si="5"/>
        <v>6.5507384468794561E-2</v>
      </c>
      <c r="I30" s="141" t="s">
        <v>26</v>
      </c>
      <c r="J30" s="123">
        <v>148</v>
      </c>
      <c r="K30" s="126">
        <v>326.39999999999998</v>
      </c>
      <c r="L30" s="112">
        <v>323.5</v>
      </c>
      <c r="M30" s="126">
        <v>340.3</v>
      </c>
      <c r="N30" s="8">
        <f t="shared" si="6"/>
        <v>8.9644513137556725E-3</v>
      </c>
      <c r="O30" s="143">
        <f t="shared" si="7"/>
        <v>-4.0846312077578717E-2</v>
      </c>
    </row>
    <row r="31" spans="1:15" x14ac:dyDescent="0.25">
      <c r="A31" t="s">
        <v>20</v>
      </c>
      <c r="B31" s="5">
        <v>382</v>
      </c>
      <c r="C31" s="6">
        <v>452.9</v>
      </c>
      <c r="D31" s="107">
        <v>450.5</v>
      </c>
      <c r="E31" s="107">
        <v>425.4</v>
      </c>
      <c r="F31" s="9">
        <f t="shared" si="4"/>
        <v>5.3274139844616819E-3</v>
      </c>
      <c r="G31" s="7">
        <f t="shared" si="5"/>
        <v>6.4645039962388351E-2</v>
      </c>
      <c r="I31" t="s">
        <v>22</v>
      </c>
      <c r="J31" s="10">
        <v>1553</v>
      </c>
      <c r="K31" s="6">
        <v>305.17</v>
      </c>
      <c r="L31" s="107">
        <v>307.14999999999998</v>
      </c>
      <c r="M31" s="6">
        <v>324.88</v>
      </c>
      <c r="N31" s="145">
        <f t="shared" si="6"/>
        <v>-6.4463617125182227E-3</v>
      </c>
      <c r="O31" s="7">
        <f t="shared" si="7"/>
        <v>-6.0668554543215847E-2</v>
      </c>
    </row>
    <row r="32" spans="1:15" x14ac:dyDescent="0.25">
      <c r="A32" t="s">
        <v>21</v>
      </c>
      <c r="B32" s="5">
        <v>277</v>
      </c>
      <c r="C32" s="6">
        <v>454.2</v>
      </c>
      <c r="D32" s="107">
        <v>450.7</v>
      </c>
      <c r="E32" s="107">
        <v>424</v>
      </c>
      <c r="F32" s="7">
        <f t="shared" si="4"/>
        <v>7.7656978034168489E-3</v>
      </c>
      <c r="G32" s="9">
        <f t="shared" si="5"/>
        <v>7.1226415094339579E-2</v>
      </c>
    </row>
    <row r="33" spans="1:15" x14ac:dyDescent="0.25">
      <c r="A33" s="133" t="s">
        <v>22</v>
      </c>
      <c r="B33" s="119">
        <v>1825</v>
      </c>
      <c r="C33" s="125">
        <v>457.03</v>
      </c>
      <c r="D33" s="108">
        <v>452.02</v>
      </c>
      <c r="E33" s="108">
        <v>427.78</v>
      </c>
      <c r="F33" s="134">
        <f t="shared" si="4"/>
        <v>1.1083580372549973E-2</v>
      </c>
      <c r="G33" s="134">
        <f t="shared" si="5"/>
        <v>6.8376268175230237E-2</v>
      </c>
    </row>
    <row r="34" spans="1:15" ht="5.0999999999999996" customHeight="1" x14ac:dyDescent="0.25"/>
    <row r="35" spans="1:15" ht="5.0999999999999996" customHeight="1" x14ac:dyDescent="0.25"/>
    <row r="36" spans="1:15" x14ac:dyDescent="0.25">
      <c r="A36" s="146" t="s">
        <v>27</v>
      </c>
      <c r="B36" s="133"/>
      <c r="C36" s="133"/>
      <c r="D36" s="133"/>
      <c r="E36" s="133"/>
      <c r="F36" s="133"/>
      <c r="G36" s="133"/>
      <c r="H36" s="133"/>
      <c r="I36" s="147" t="s">
        <v>5</v>
      </c>
      <c r="J36" s="148">
        <f>C10</f>
        <v>45185</v>
      </c>
      <c r="K36" s="133"/>
      <c r="L36" s="133"/>
      <c r="M36" s="133"/>
      <c r="N36" s="133"/>
      <c r="O36" s="133"/>
    </row>
    <row r="37" spans="1:15" ht="5.0999999999999996" customHeight="1" x14ac:dyDescent="0.25"/>
    <row r="38" spans="1:15" x14ac:dyDescent="0.25">
      <c r="A38" s="161" t="s">
        <v>28</v>
      </c>
      <c r="B38" s="161"/>
      <c r="C38" s="161"/>
      <c r="D38" s="161"/>
      <c r="E38" s="161"/>
      <c r="F38" s="161"/>
      <c r="G38" s="161"/>
      <c r="H38" s="161"/>
      <c r="I38" t="s">
        <v>29</v>
      </c>
      <c r="J38" s="103">
        <v>12793</v>
      </c>
      <c r="K38" s="25">
        <v>493.6863936788705</v>
      </c>
      <c r="L38" s="25">
        <v>489.72</v>
      </c>
      <c r="M38" s="104">
        <v>467.62864775675894</v>
      </c>
      <c r="N38" s="8">
        <f>IF(K38="-","-",IF(L38="-","-",K38/L38-1))</f>
        <v>8.0993091539460771E-3</v>
      </c>
      <c r="O38" s="8">
        <f>IF(K38="-","-",IF(M38="-","-",K38/M38-1))</f>
        <v>5.5723159919975007E-2</v>
      </c>
    </row>
    <row r="39" spans="1:15" x14ac:dyDescent="0.25">
      <c r="I39" t="s">
        <v>31</v>
      </c>
      <c r="J39" s="103" t="s">
        <v>30</v>
      </c>
      <c r="K39" s="25" t="s">
        <v>30</v>
      </c>
      <c r="L39" s="25" t="s">
        <v>30</v>
      </c>
      <c r="M39" s="25" t="s">
        <v>30</v>
      </c>
      <c r="N39" s="8" t="str">
        <f>IF(K39="-","-",IF(L39="-","-",K39/L39-1))</f>
        <v>-</v>
      </c>
      <c r="O39" s="8" t="str">
        <f>IF(K39="-","-",IF(M39="-","-",K39/M39-1))</f>
        <v>-</v>
      </c>
    </row>
    <row r="40" spans="1:15" x14ac:dyDescent="0.25">
      <c r="A40" s="133"/>
      <c r="B40" s="133"/>
      <c r="C40" s="133"/>
      <c r="D40" s="133"/>
      <c r="E40" s="133"/>
      <c r="F40" s="133"/>
      <c r="G40" s="133"/>
      <c r="H40" s="133"/>
      <c r="I40" s="133"/>
      <c r="J40" s="124">
        <v>12793</v>
      </c>
      <c r="K40" s="115">
        <v>493.6863936788705</v>
      </c>
      <c r="L40" s="115">
        <v>489.72</v>
      </c>
      <c r="M40" s="115">
        <v>467.62864775675894</v>
      </c>
      <c r="N40" s="149">
        <f>IF(K40="-","-",IF(L40="-","-",K40/L40-1))</f>
        <v>8.0993091539460771E-3</v>
      </c>
      <c r="O40" s="149">
        <f>IF(K40="-","-",IF(M40="-","-",K40/M40-1))</f>
        <v>5.5723159919975007E-2</v>
      </c>
    </row>
    <row r="41" spans="1:15" ht="5.0999999999999996" customHeight="1" x14ac:dyDescent="0.25">
      <c r="A41" s="141"/>
      <c r="B41" s="141"/>
      <c r="C41" s="141"/>
      <c r="D41" s="141"/>
      <c r="E41" s="141"/>
      <c r="F41" s="141"/>
      <c r="G41" s="141"/>
      <c r="H41" s="141"/>
      <c r="I41" s="141"/>
      <c r="J41" s="141" t="s">
        <v>32</v>
      </c>
      <c r="K41" s="141"/>
      <c r="L41" s="141"/>
      <c r="M41" s="141"/>
      <c r="N41" s="141"/>
      <c r="O41" s="141"/>
    </row>
    <row r="42" spans="1:15" ht="5.0999999999999996" customHeight="1" x14ac:dyDescent="0.25"/>
    <row r="43" spans="1:15" x14ac:dyDescent="0.25">
      <c r="A43" s="1" t="s">
        <v>33</v>
      </c>
      <c r="I43" s="92" t="s">
        <v>5</v>
      </c>
      <c r="J43" s="93">
        <f>J36</f>
        <v>45185</v>
      </c>
    </row>
    <row r="44" spans="1:15" ht="5.0999999999999996" customHeight="1" x14ac:dyDescent="0.25"/>
    <row r="45" spans="1:15" x14ac:dyDescent="0.25">
      <c r="A45" s="160" t="s">
        <v>34</v>
      </c>
      <c r="B45" s="160"/>
      <c r="C45" s="160"/>
      <c r="D45" s="160"/>
      <c r="E45" s="160"/>
      <c r="F45" s="160"/>
      <c r="G45" s="160"/>
      <c r="H45" s="160"/>
      <c r="K45" s="27">
        <v>222.3009628478454</v>
      </c>
      <c r="L45" s="28">
        <v>222.69277728740295</v>
      </c>
      <c r="M45" s="28">
        <v>200.10513741167574</v>
      </c>
      <c r="N45" s="8">
        <f>IF(K45="-","-",IF(L45="-","-",K45/L45-1))</f>
        <v>-1.75943936902756E-3</v>
      </c>
      <c r="O45" s="8">
        <f>IF(K45="-","-",IF(M45="-","-",K45/M45-1))</f>
        <v>0.11092081754256133</v>
      </c>
    </row>
    <row r="46" spans="1:15" ht="5.0999999999999996" customHeight="1" x14ac:dyDescent="0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</row>
    <row r="47" spans="1:15" ht="5.0999999999999996" customHeight="1" x14ac:dyDescent="0.25"/>
    <row r="48" spans="1:15" x14ac:dyDescent="0.25">
      <c r="A48" s="1" t="s">
        <v>35</v>
      </c>
      <c r="I48" s="92" t="s">
        <v>5</v>
      </c>
      <c r="J48" s="93">
        <f>J43</f>
        <v>45185</v>
      </c>
    </row>
    <row r="49" spans="1:15" ht="5.0999999999999996" customHeight="1" x14ac:dyDescent="0.25"/>
    <row r="50" spans="1:15" x14ac:dyDescent="0.25">
      <c r="A50" s="160" t="s">
        <v>104</v>
      </c>
      <c r="B50" s="160"/>
      <c r="C50" s="160"/>
      <c r="D50" s="160"/>
      <c r="E50" s="160"/>
      <c r="F50" s="160"/>
      <c r="G50" s="160"/>
      <c r="H50" s="160"/>
      <c r="K50" s="107">
        <v>112.57</v>
      </c>
      <c r="L50" s="107">
        <v>112.51</v>
      </c>
      <c r="M50" s="107">
        <v>126.95</v>
      </c>
      <c r="N50" s="8">
        <f>IF(K50="-","-",IF(L50="-","-",K50/L50-1))</f>
        <v>5.3328593013945991E-4</v>
      </c>
      <c r="O50" s="7">
        <f>IF(K50="-","-",IF(M50="-","-",K50/M50-1))</f>
        <v>-0.11327294210319028</v>
      </c>
    </row>
    <row r="51" spans="1:15" ht="5.0999999999999996" customHeight="1" x14ac:dyDescent="0.25">
      <c r="A51" s="141"/>
      <c r="B51" s="141"/>
      <c r="C51" s="141"/>
      <c r="D51" s="141"/>
      <c r="E51" s="141"/>
      <c r="F51" s="141"/>
      <c r="G51" s="141"/>
      <c r="H51" s="141" t="s">
        <v>32</v>
      </c>
      <c r="I51" s="141"/>
      <c r="J51" s="141"/>
      <c r="K51" s="141"/>
      <c r="L51" s="141"/>
      <c r="M51" s="141"/>
      <c r="N51" s="141"/>
      <c r="O51" s="141"/>
    </row>
    <row r="52" spans="1:15" ht="5.0999999999999996" customHeight="1" x14ac:dyDescent="0.25">
      <c r="O52" t="s">
        <v>32</v>
      </c>
    </row>
    <row r="53" spans="1:15" x14ac:dyDescent="0.25">
      <c r="A53" s="1" t="s">
        <v>36</v>
      </c>
      <c r="G53" s="92" t="s">
        <v>37</v>
      </c>
      <c r="I53" s="100">
        <v>45139</v>
      </c>
    </row>
    <row r="54" spans="1:15" ht="5.0999999999999996" customHeight="1" x14ac:dyDescent="0.25"/>
    <row r="55" spans="1:15" x14ac:dyDescent="0.25">
      <c r="D55" t="s">
        <v>6</v>
      </c>
      <c r="E55" t="s">
        <v>6</v>
      </c>
      <c r="F55" s="156" t="s">
        <v>7</v>
      </c>
      <c r="G55" s="156"/>
      <c r="L55" t="s">
        <v>6</v>
      </c>
      <c r="M55" t="s">
        <v>6</v>
      </c>
      <c r="N55" s="156" t="s">
        <v>7</v>
      </c>
      <c r="O55" s="156"/>
    </row>
    <row r="56" spans="1:15" x14ac:dyDescent="0.25">
      <c r="C56" s="29" t="s">
        <v>6</v>
      </c>
      <c r="D56" t="s">
        <v>38</v>
      </c>
      <c r="E56" t="s">
        <v>11</v>
      </c>
      <c r="F56" s="101">
        <v>45108</v>
      </c>
      <c r="G56" s="101">
        <v>44774</v>
      </c>
      <c r="K56" s="29" t="s">
        <v>6</v>
      </c>
      <c r="L56" t="s">
        <v>38</v>
      </c>
      <c r="M56" t="s">
        <v>11</v>
      </c>
      <c r="N56" s="101">
        <f>F56</f>
        <v>45108</v>
      </c>
      <c r="O56" s="101">
        <f>G56</f>
        <v>44774</v>
      </c>
    </row>
    <row r="57" spans="1:15" x14ac:dyDescent="0.25">
      <c r="A57" t="s">
        <v>39</v>
      </c>
      <c r="C57" s="25">
        <v>3.41</v>
      </c>
      <c r="D57" s="30">
        <v>3.41</v>
      </c>
      <c r="E57" s="30">
        <v>3.24</v>
      </c>
      <c r="F57" s="7">
        <f>IF(C57="-","-",IF(D57="-","-",C57/D57-1))</f>
        <v>0</v>
      </c>
      <c r="G57" s="7">
        <f>IF(C57="-","-",IF(E57="-","-",C57/E57-1))</f>
        <v>5.2469135802469147E-2</v>
      </c>
      <c r="I57" t="s">
        <v>40</v>
      </c>
      <c r="K57" s="25">
        <v>2.65</v>
      </c>
      <c r="L57" s="30">
        <v>2.73</v>
      </c>
      <c r="M57" s="30">
        <v>2.68</v>
      </c>
      <c r="N57" s="7">
        <f>IF(K57="-","-",IF(L57="-","-",K57/L57-1))</f>
        <v>-2.9304029304029311E-2</v>
      </c>
      <c r="O57" s="7">
        <f>IF(K57="-","-",IF(M57="-","-",K57/M57-1))</f>
        <v>-1.1194029850746356E-2</v>
      </c>
    </row>
    <row r="58" spans="1:15" x14ac:dyDescent="0.25">
      <c r="A58" t="s">
        <v>41</v>
      </c>
      <c r="C58" s="25">
        <v>27.88</v>
      </c>
      <c r="D58" s="30">
        <v>27.38</v>
      </c>
      <c r="E58" s="30">
        <v>25.88</v>
      </c>
      <c r="F58" s="7">
        <f>IF(C58="-","-",IF(D58="-","-",C58/D58-1))</f>
        <v>1.8261504747991264E-2</v>
      </c>
      <c r="G58" s="7">
        <f>IF(C58="-","-",IF(E58="-","-",C58/E58-1))</f>
        <v>7.727975270479126E-2</v>
      </c>
      <c r="I58" t="s">
        <v>42</v>
      </c>
      <c r="K58" s="25">
        <v>21.75</v>
      </c>
      <c r="L58" s="30">
        <v>23</v>
      </c>
      <c r="M58" s="30">
        <v>23.25</v>
      </c>
      <c r="N58" s="7">
        <f>IF(K58="-","-",IF(L58="-","-",K58/L58-1))</f>
        <v>-5.4347826086956541E-2</v>
      </c>
      <c r="O58" s="7">
        <f>IF(K58="-","-",IF(M58="-","-",K58/M58-1))</f>
        <v>-6.4516129032258118E-2</v>
      </c>
    </row>
    <row r="59" spans="1:15" x14ac:dyDescent="0.25">
      <c r="A59" s="141"/>
      <c r="B59" s="141"/>
      <c r="C59" s="150"/>
      <c r="D59" s="151"/>
      <c r="E59" s="151"/>
      <c r="F59" s="143"/>
      <c r="G59" s="143"/>
      <c r="H59" s="141"/>
      <c r="I59" s="141"/>
      <c r="J59" s="141"/>
      <c r="K59" s="150"/>
      <c r="L59" s="151"/>
      <c r="M59" s="151"/>
      <c r="N59" s="143"/>
      <c r="O59" s="143"/>
    </row>
    <row r="60" spans="1:15" ht="5.0999999999999996" customHeight="1" x14ac:dyDescent="0.25"/>
    <row r="61" spans="1:15" ht="5.0999999999999996" customHeight="1" x14ac:dyDescent="0.25"/>
    <row r="67" spans="1:15" ht="5.0999999999999996" customHeight="1" x14ac:dyDescent="0.25"/>
    <row r="69" spans="1:15" ht="5.0999999999999996" customHeight="1" x14ac:dyDescent="0.25"/>
    <row r="70" spans="1:15" x14ac:dyDescent="0.25">
      <c r="A70" s="92" t="s">
        <v>0</v>
      </c>
      <c r="B70" s="93" t="str">
        <f>B1</f>
        <v>21st September 2023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2" t="str">
        <f>N1</f>
        <v>Volume 86 Number 37</v>
      </c>
      <c r="O70" s="94"/>
    </row>
    <row r="71" spans="1:15" x14ac:dyDescent="0.2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</row>
    <row r="72" spans="1:15" x14ac:dyDescent="0.25">
      <c r="A72" s="1" t="s">
        <v>43</v>
      </c>
      <c r="I72" s="29" t="s">
        <v>44</v>
      </c>
      <c r="J72" s="100">
        <v>45139</v>
      </c>
    </row>
    <row r="73" spans="1:15" x14ac:dyDescent="0.25">
      <c r="L73" t="s">
        <v>6</v>
      </c>
      <c r="M73" t="s">
        <v>6</v>
      </c>
      <c r="N73" s="156" t="s">
        <v>7</v>
      </c>
      <c r="O73" s="156"/>
    </row>
    <row r="74" spans="1:15" x14ac:dyDescent="0.25">
      <c r="K74" s="29" t="s">
        <v>6</v>
      </c>
      <c r="L74" t="s">
        <v>38</v>
      </c>
      <c r="M74" t="s">
        <v>11</v>
      </c>
      <c r="N74" s="101">
        <v>45108</v>
      </c>
      <c r="O74" s="101">
        <v>44774</v>
      </c>
    </row>
    <row r="75" spans="1:15" x14ac:dyDescent="0.25">
      <c r="A75" s="160" t="s">
        <v>45</v>
      </c>
      <c r="B75" s="160"/>
      <c r="C75" s="160"/>
      <c r="D75" s="160"/>
      <c r="E75" s="160"/>
      <c r="F75" s="160"/>
      <c r="G75" s="160"/>
      <c r="H75" s="160"/>
      <c r="I75" t="s">
        <v>46</v>
      </c>
      <c r="K75" s="25">
        <v>599.05999999999995</v>
      </c>
      <c r="L75" s="30">
        <v>716.6</v>
      </c>
      <c r="M75" s="30">
        <v>375.39</v>
      </c>
      <c r="N75" s="8">
        <f>IF(K75="-","-",IF(L75="-","-",K75/L75-1))</f>
        <v>-0.16402456042422564</v>
      </c>
      <c r="O75" s="8">
        <f>IF(K75="-","-",IF(M75="-","-",K75/M75-1))</f>
        <v>0.59583366632036006</v>
      </c>
    </row>
    <row r="76" spans="1:15" x14ac:dyDescent="0.25">
      <c r="A76" s="160" t="s">
        <v>47</v>
      </c>
      <c r="B76" s="160"/>
      <c r="C76" s="160"/>
      <c r="D76" s="160"/>
      <c r="E76" s="160"/>
      <c r="F76" s="160"/>
      <c r="G76" s="160"/>
      <c r="H76" s="160"/>
      <c r="I76" t="s">
        <v>97</v>
      </c>
      <c r="K76" s="25">
        <v>405.61782446566622</v>
      </c>
      <c r="L76" s="30" t="s">
        <v>30</v>
      </c>
      <c r="M76" s="30">
        <v>217.43</v>
      </c>
      <c r="N76" s="8" t="str">
        <f>IF(K76="-","-",IF(L76="-","-",K76/L76-1))</f>
        <v>-</v>
      </c>
      <c r="O76" s="8">
        <f>IF(K76="-","-",IF(M76="-","-",K76/M76-1))</f>
        <v>0.86550993177420876</v>
      </c>
    </row>
    <row r="77" spans="1:15" x14ac:dyDescent="0.25">
      <c r="I77" t="s">
        <v>98</v>
      </c>
      <c r="K77" s="25">
        <v>356.48300823944845</v>
      </c>
      <c r="L77" s="30" t="s">
        <v>30</v>
      </c>
      <c r="M77" s="30">
        <v>215.55599884858955</v>
      </c>
      <c r="N77" s="8" t="str">
        <f>IF(K77="-","-",IF(L77="-","-",K77/L77-1))</f>
        <v>-</v>
      </c>
      <c r="O77" s="8">
        <f>IF(K77="-","-",IF(M77="-","-",K77/M77-1))</f>
        <v>0.65378375059674676</v>
      </c>
    </row>
    <row r="78" spans="1:15" x14ac:dyDescent="0.25">
      <c r="I78" t="s">
        <v>99</v>
      </c>
      <c r="K78" s="25" t="s">
        <v>30</v>
      </c>
      <c r="L78" s="30" t="s">
        <v>30</v>
      </c>
      <c r="M78" s="30" t="s">
        <v>30</v>
      </c>
      <c r="N78" s="8" t="str">
        <f>IF(K78="-","-",IF(L78="-","-",K78/L78-1))</f>
        <v>-</v>
      </c>
      <c r="O78" s="8" t="str">
        <f>IF(K78="-","-",IF(M78="-","-",K78/M78-1))</f>
        <v>-</v>
      </c>
    </row>
    <row r="79" spans="1:15" ht="5.0999999999999996" customHeight="1" x14ac:dyDescent="0.25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</row>
    <row r="80" spans="1:15" ht="5.0999999999999996" customHeight="1" x14ac:dyDescent="0.25"/>
    <row r="81" spans="1:15" x14ac:dyDescent="0.25">
      <c r="I81" s="92" t="s">
        <v>5</v>
      </c>
      <c r="J81" s="93">
        <f>C10</f>
        <v>45185</v>
      </c>
      <c r="K81" t="s">
        <v>48</v>
      </c>
      <c r="L81" t="s">
        <v>6</v>
      </c>
      <c r="M81" t="s">
        <v>6</v>
      </c>
      <c r="N81" s="156" t="s">
        <v>7</v>
      </c>
      <c r="O81" s="156"/>
    </row>
    <row r="82" spans="1:15" x14ac:dyDescent="0.25">
      <c r="A82" s="1" t="s">
        <v>49</v>
      </c>
      <c r="L82" t="s">
        <v>10</v>
      </c>
      <c r="M82" t="s">
        <v>11</v>
      </c>
      <c r="N82" s="102">
        <f>N13</f>
        <v>45178</v>
      </c>
      <c r="O82" s="102">
        <f>O13</f>
        <v>44821</v>
      </c>
    </row>
    <row r="83" spans="1:15" ht="5.0999999999999996" customHeight="1" x14ac:dyDescent="0.25"/>
    <row r="84" spans="1:15" ht="14.65" customHeight="1" x14ac:dyDescent="0.25">
      <c r="A84" s="160" t="s">
        <v>100</v>
      </c>
      <c r="B84" s="160"/>
      <c r="C84" s="160"/>
      <c r="D84" s="160"/>
      <c r="E84" s="160"/>
      <c r="F84" s="160"/>
      <c r="G84" s="160"/>
      <c r="H84" s="160"/>
      <c r="I84" t="s">
        <v>50</v>
      </c>
      <c r="K84" s="25" t="s">
        <v>30</v>
      </c>
      <c r="L84" s="25" t="s">
        <v>30</v>
      </c>
      <c r="M84" s="25" t="s">
        <v>30</v>
      </c>
      <c r="N84" s="8" t="str">
        <f>IF(K84="-","-",IF(L84="-","-",K84/L84-1))</f>
        <v>-</v>
      </c>
      <c r="O84" s="8" t="str">
        <f>IF(K84="-","-",IF(M84="-","-",K84/M84-1))</f>
        <v>-</v>
      </c>
    </row>
    <row r="85" spans="1:15" ht="14.65" customHeight="1" x14ac:dyDescent="0.25">
      <c r="I85" t="s">
        <v>51</v>
      </c>
      <c r="K85" s="25" t="s">
        <v>30</v>
      </c>
      <c r="L85" s="25" t="s">
        <v>30</v>
      </c>
      <c r="M85" s="25" t="s">
        <v>30</v>
      </c>
      <c r="N85" s="8" t="str">
        <f>IF(K85="-","-",IF(L85="-","-",K85/L85-1))</f>
        <v>-</v>
      </c>
      <c r="O85" s="8" t="str">
        <f t="shared" ref="O85" si="8">IF(K85="-","-",IF(M85="-","-",K85/M85-1))</f>
        <v>-</v>
      </c>
    </row>
    <row r="86" spans="1:15" ht="5.0999999999999996" customHeight="1" x14ac:dyDescent="0.25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</row>
    <row r="87" spans="1:15" ht="5.0999999999999996" customHeight="1" x14ac:dyDescent="0.25"/>
    <row r="88" spans="1:15" x14ac:dyDescent="0.25">
      <c r="A88" s="1" t="s">
        <v>52</v>
      </c>
      <c r="I88" s="92" t="s">
        <v>5</v>
      </c>
      <c r="J88" s="93">
        <f>C10</f>
        <v>45185</v>
      </c>
    </row>
    <row r="89" spans="1:15" ht="3" customHeight="1" x14ac:dyDescent="0.25"/>
    <row r="90" spans="1:15" x14ac:dyDescent="0.25">
      <c r="A90" s="160" t="s">
        <v>53</v>
      </c>
      <c r="B90" s="160"/>
      <c r="C90" s="160"/>
      <c r="D90" s="160"/>
      <c r="E90" s="160"/>
      <c r="F90" s="160"/>
      <c r="G90" s="160"/>
      <c r="H90" s="160"/>
      <c r="J90" s="29" t="s">
        <v>54</v>
      </c>
      <c r="K90" s="29" t="s">
        <v>55</v>
      </c>
      <c r="L90" t="s">
        <v>6</v>
      </c>
      <c r="M90" t="s">
        <v>6</v>
      </c>
      <c r="N90" s="156" t="s">
        <v>7</v>
      </c>
      <c r="O90" s="156"/>
    </row>
    <row r="91" spans="1:15" x14ac:dyDescent="0.25">
      <c r="I91" s="152" t="s">
        <v>56</v>
      </c>
      <c r="J91" s="152" t="s">
        <v>57</v>
      </c>
      <c r="K91" s="152" t="s">
        <v>6</v>
      </c>
      <c r="L91" s="141" t="s">
        <v>10</v>
      </c>
      <c r="M91" s="141" t="s">
        <v>11</v>
      </c>
      <c r="N91" s="140">
        <f>F13</f>
        <v>45178</v>
      </c>
      <c r="O91" s="140">
        <f>G13</f>
        <v>44821</v>
      </c>
    </row>
    <row r="92" spans="1:15" x14ac:dyDescent="0.25">
      <c r="A92" s="1" t="s">
        <v>58</v>
      </c>
      <c r="B92" t="s">
        <v>59</v>
      </c>
      <c r="F92" t="s">
        <v>60</v>
      </c>
      <c r="I92" s="33">
        <v>94</v>
      </c>
      <c r="J92" s="33" t="s">
        <v>346</v>
      </c>
      <c r="K92" s="103">
        <v>731.80851063829789</v>
      </c>
      <c r="L92" s="103">
        <v>730.21739130434787</v>
      </c>
      <c r="M92" s="103">
        <v>795.98039215686276</v>
      </c>
      <c r="N92" s="34">
        <f t="shared" ref="N92:N99" si="9">IF(K92="-","-",IF(L92="-","-",K92/L92-1))</f>
        <v>2.1789666377405315E-3</v>
      </c>
      <c r="O92" s="8">
        <f t="shared" ref="O92:O99" si="10">IF(K92="-","-",IF(M92="-","-",K92/M92-1))</f>
        <v>-8.0619927514393619E-2</v>
      </c>
    </row>
    <row r="93" spans="1:15" x14ac:dyDescent="0.25">
      <c r="A93" s="1" t="s">
        <v>61</v>
      </c>
      <c r="F93" t="s">
        <v>62</v>
      </c>
      <c r="I93" s="33">
        <v>187</v>
      </c>
      <c r="J93" s="33" t="s">
        <v>347</v>
      </c>
      <c r="K93" s="103">
        <v>860.84491978609628</v>
      </c>
      <c r="L93" s="103">
        <v>884.16800000000001</v>
      </c>
      <c r="M93" s="103">
        <v>851.580459770115</v>
      </c>
      <c r="N93" s="34">
        <f t="shared" si="9"/>
        <v>-2.6378561782267274E-2</v>
      </c>
      <c r="O93" s="8">
        <f t="shared" si="10"/>
        <v>1.0879136445289372E-2</v>
      </c>
    </row>
    <row r="94" spans="1:15" x14ac:dyDescent="0.25">
      <c r="F94" t="s">
        <v>63</v>
      </c>
      <c r="I94" s="33">
        <v>422</v>
      </c>
      <c r="J94" s="33" t="s">
        <v>348</v>
      </c>
      <c r="K94" s="103">
        <v>1200.8412322274883</v>
      </c>
      <c r="L94" s="103">
        <v>1156.176119402985</v>
      </c>
      <c r="M94" s="103">
        <v>1013.1006289308176</v>
      </c>
      <c r="N94" s="34">
        <f t="shared" si="9"/>
        <v>3.8631755210068563E-2</v>
      </c>
      <c r="O94" s="8">
        <f t="shared" si="10"/>
        <v>0.1853128879159851</v>
      </c>
    </row>
    <row r="95" spans="1:15" x14ac:dyDescent="0.25">
      <c r="F95" t="s">
        <v>64</v>
      </c>
      <c r="I95" s="33">
        <v>588</v>
      </c>
      <c r="J95" s="33" t="s">
        <v>349</v>
      </c>
      <c r="K95" s="103">
        <v>1475.3809523809523</v>
      </c>
      <c r="L95" s="103">
        <v>1477.1272727272728</v>
      </c>
      <c r="M95" s="103">
        <v>1329.3168654173764</v>
      </c>
      <c r="N95" s="34">
        <f t="shared" si="9"/>
        <v>-1.1822409473871698E-3</v>
      </c>
      <c r="O95" s="8">
        <f t="shared" si="10"/>
        <v>0.10987905951055166</v>
      </c>
    </row>
    <row r="96" spans="1:15" x14ac:dyDescent="0.25">
      <c r="B96" t="s">
        <v>65</v>
      </c>
      <c r="F96" t="s">
        <v>60</v>
      </c>
      <c r="I96" s="33">
        <v>86</v>
      </c>
      <c r="J96" s="33" t="s">
        <v>350</v>
      </c>
      <c r="K96" s="103">
        <v>728.04651162790697</v>
      </c>
      <c r="L96" s="103">
        <v>687.72727272727275</v>
      </c>
      <c r="M96" s="103">
        <v>648.13559322033893</v>
      </c>
      <c r="N96" s="34">
        <f t="shared" si="9"/>
        <v>5.8626784918304864E-2</v>
      </c>
      <c r="O96" s="8">
        <f t="shared" si="10"/>
        <v>0.12329351950958456</v>
      </c>
    </row>
    <row r="97" spans="1:15" x14ac:dyDescent="0.25">
      <c r="F97" t="s">
        <v>62</v>
      </c>
      <c r="I97" s="33">
        <v>159</v>
      </c>
      <c r="J97" s="33" t="s">
        <v>351</v>
      </c>
      <c r="K97" s="103">
        <v>897.82389937106916</v>
      </c>
      <c r="L97" s="103">
        <v>859.99378881987582</v>
      </c>
      <c r="M97" s="103">
        <v>806.62111801242236</v>
      </c>
      <c r="N97" s="34">
        <f t="shared" si="9"/>
        <v>4.3988818341473834E-2</v>
      </c>
      <c r="O97" s="8">
        <f t="shared" si="10"/>
        <v>0.11306768360265296</v>
      </c>
    </row>
    <row r="98" spans="1:15" x14ac:dyDescent="0.25">
      <c r="F98" t="s">
        <v>63</v>
      </c>
      <c r="I98" s="33">
        <v>346</v>
      </c>
      <c r="J98" s="33" t="s">
        <v>352</v>
      </c>
      <c r="K98" s="103">
        <v>1130.6040462427745</v>
      </c>
      <c r="L98" s="103">
        <v>1065.0121457489879</v>
      </c>
      <c r="M98" s="103">
        <v>962.55963302752298</v>
      </c>
      <c r="N98" s="34">
        <f t="shared" si="9"/>
        <v>6.1587936584195591E-2</v>
      </c>
      <c r="O98" s="8">
        <f t="shared" si="10"/>
        <v>0.17458078175032576</v>
      </c>
    </row>
    <row r="99" spans="1:15" x14ac:dyDescent="0.25">
      <c r="F99" t="s">
        <v>64</v>
      </c>
      <c r="I99" s="33">
        <v>340</v>
      </c>
      <c r="J99" s="33" t="s">
        <v>353</v>
      </c>
      <c r="K99" s="103">
        <v>1470.3382352941176</v>
      </c>
      <c r="L99" s="103">
        <v>1369.0071174377224</v>
      </c>
      <c r="M99" s="103">
        <v>1286.9444444444443</v>
      </c>
      <c r="N99" s="34">
        <f t="shared" si="9"/>
        <v>7.4017962774400869E-2</v>
      </c>
      <c r="O99" s="8">
        <f t="shared" si="10"/>
        <v>0.14250326938459401</v>
      </c>
    </row>
    <row r="100" spans="1:15" ht="8.1" customHeight="1" x14ac:dyDescent="0.25">
      <c r="I100" s="103"/>
      <c r="J100" s="103"/>
      <c r="K100" s="103"/>
      <c r="L100" s="103"/>
      <c r="M100" s="103"/>
      <c r="N100" s="35"/>
      <c r="O100" s="8"/>
    </row>
    <row r="101" spans="1:15" x14ac:dyDescent="0.25">
      <c r="A101" s="1" t="s">
        <v>66</v>
      </c>
      <c r="B101" t="s">
        <v>59</v>
      </c>
      <c r="F101" t="s">
        <v>67</v>
      </c>
      <c r="I101" s="33">
        <v>12</v>
      </c>
      <c r="J101" s="33" t="s">
        <v>354</v>
      </c>
      <c r="K101" s="103">
        <v>492.91666666666669</v>
      </c>
      <c r="L101" s="103">
        <v>354.44444444444446</v>
      </c>
      <c r="M101" s="103">
        <v>480.625</v>
      </c>
      <c r="N101" s="34">
        <f>IF(K101="-","-",IF(L101="-","-",K101/L101-1))</f>
        <v>0.39067398119122254</v>
      </c>
      <c r="O101" s="8">
        <f>IF(K101="-","-",IF(M101="-","-",K101/M101-1))</f>
        <v>2.5574338968357146E-2</v>
      </c>
    </row>
    <row r="102" spans="1:15" x14ac:dyDescent="0.25">
      <c r="A102" s="1" t="s">
        <v>68</v>
      </c>
      <c r="F102" t="s">
        <v>69</v>
      </c>
      <c r="I102" s="33">
        <v>119</v>
      </c>
      <c r="J102" s="33" t="s">
        <v>355</v>
      </c>
      <c r="K102" s="103">
        <v>989.36974789915962</v>
      </c>
      <c r="L102" s="103">
        <v>965.77464788732391</v>
      </c>
      <c r="M102" s="103">
        <v>852.16071428571433</v>
      </c>
      <c r="N102" s="34">
        <f>IF(K102="-","-",IF(L102="-","-",K102/L102-1))</f>
        <v>2.4431268788688065E-2</v>
      </c>
      <c r="O102" s="8">
        <f>IF(K102="-","-",IF(M102="-","-",K102/M102-1))</f>
        <v>0.16101309449409973</v>
      </c>
    </row>
    <row r="103" spans="1:15" x14ac:dyDescent="0.25">
      <c r="B103" t="s">
        <v>65</v>
      </c>
      <c r="F103" t="s">
        <v>67</v>
      </c>
      <c r="I103" s="33">
        <v>12</v>
      </c>
      <c r="J103" s="33" t="s">
        <v>356</v>
      </c>
      <c r="K103" s="103">
        <v>493.33333333333331</v>
      </c>
      <c r="L103" s="103" t="s">
        <v>30</v>
      </c>
      <c r="M103" s="103">
        <v>426.11111111111109</v>
      </c>
      <c r="N103" s="34" t="str">
        <f>IF(K103="-","-",IF(L103="-","-",K103/L103-1))</f>
        <v>-</v>
      </c>
      <c r="O103" s="8">
        <f>IF(K103="-","-",IF(M103="-","-",K103/M103-1))</f>
        <v>0.15775749674054751</v>
      </c>
    </row>
    <row r="104" spans="1:15" x14ac:dyDescent="0.25">
      <c r="F104" t="s">
        <v>69</v>
      </c>
      <c r="I104" s="33">
        <v>125</v>
      </c>
      <c r="J104" s="33" t="s">
        <v>357</v>
      </c>
      <c r="K104" s="103">
        <v>886.68</v>
      </c>
      <c r="L104" s="103">
        <v>840.71428571428567</v>
      </c>
      <c r="M104" s="103">
        <v>773.66336633663366</v>
      </c>
      <c r="N104" s="34">
        <f>IF(K104="-","-",IF(L104="-","-",K104/L104-1))</f>
        <v>5.4674596431605771E-2</v>
      </c>
      <c r="O104" s="8">
        <f>IF(K104="-","-",IF(M104="-","-",K104/M104-1))</f>
        <v>0.14607985666751988</v>
      </c>
    </row>
    <row r="105" spans="1:15" ht="8.1" customHeight="1" x14ac:dyDescent="0.25">
      <c r="I105" s="103"/>
      <c r="J105" s="103"/>
      <c r="K105" s="103"/>
      <c r="L105" s="103"/>
      <c r="M105" s="103"/>
      <c r="N105" s="34"/>
      <c r="O105" s="8"/>
    </row>
    <row r="106" spans="1:15" x14ac:dyDescent="0.25">
      <c r="A106" s="1" t="s">
        <v>70</v>
      </c>
      <c r="B106" t="s">
        <v>71</v>
      </c>
      <c r="F106" t="s">
        <v>72</v>
      </c>
      <c r="I106" s="33">
        <v>28</v>
      </c>
      <c r="J106" s="33" t="s">
        <v>358</v>
      </c>
      <c r="K106" s="103">
        <v>1536.9642857142858</v>
      </c>
      <c r="L106" s="103">
        <v>1841.7647058823529</v>
      </c>
      <c r="M106" s="103">
        <v>2437</v>
      </c>
      <c r="N106" s="34">
        <f t="shared" ref="N106:N111" si="11">IF(K106="-","-",IF(L106="-","-",K106/L106-1))</f>
        <v>-0.1654936807044759</v>
      </c>
      <c r="O106" s="8">
        <f t="shared" ref="O106:O110" si="12">IF(K106="-","-",IF(M106="-","-",K106/M106-1))</f>
        <v>-0.36932117943607479</v>
      </c>
    </row>
    <row r="107" spans="1:15" x14ac:dyDescent="0.25">
      <c r="A107" s="1" t="s">
        <v>61</v>
      </c>
      <c r="F107" t="s">
        <v>73</v>
      </c>
      <c r="I107" s="33" t="s">
        <v>30</v>
      </c>
      <c r="J107" s="33" t="s">
        <v>30</v>
      </c>
      <c r="K107" s="103" t="s">
        <v>30</v>
      </c>
      <c r="L107" s="103" t="s">
        <v>30</v>
      </c>
      <c r="M107" s="103" t="s">
        <v>30</v>
      </c>
      <c r="N107" s="34" t="str">
        <f t="shared" si="11"/>
        <v>-</v>
      </c>
      <c r="O107" s="8" t="str">
        <f t="shared" si="12"/>
        <v>-</v>
      </c>
    </row>
    <row r="108" spans="1:15" x14ac:dyDescent="0.25">
      <c r="F108" t="s">
        <v>74</v>
      </c>
      <c r="I108" s="33" t="s">
        <v>30</v>
      </c>
      <c r="J108" s="33" t="s">
        <v>30</v>
      </c>
      <c r="K108" s="103" t="s">
        <v>30</v>
      </c>
      <c r="L108" s="103" t="s">
        <v>30</v>
      </c>
      <c r="M108" s="103" t="s">
        <v>30</v>
      </c>
      <c r="N108" s="34" t="str">
        <f t="shared" si="11"/>
        <v>-</v>
      </c>
      <c r="O108" s="8" t="str">
        <f t="shared" si="12"/>
        <v>-</v>
      </c>
    </row>
    <row r="109" spans="1:15" x14ac:dyDescent="0.25">
      <c r="B109" t="s">
        <v>75</v>
      </c>
      <c r="F109" t="s">
        <v>76</v>
      </c>
      <c r="I109" s="33">
        <v>75</v>
      </c>
      <c r="J109" s="33" t="s">
        <v>359</v>
      </c>
      <c r="K109" s="103">
        <v>1545.8666666666666</v>
      </c>
      <c r="L109" s="103">
        <v>1654.8214285714287</v>
      </c>
      <c r="M109" s="103">
        <v>1517.5</v>
      </c>
      <c r="N109" s="34">
        <f t="shared" si="11"/>
        <v>-6.5840797093629888E-2</v>
      </c>
      <c r="O109" s="8">
        <f t="shared" si="12"/>
        <v>1.8693025809994435E-2</v>
      </c>
    </row>
    <row r="110" spans="1:15" x14ac:dyDescent="0.25">
      <c r="F110" t="s">
        <v>73</v>
      </c>
      <c r="I110" s="33" t="s">
        <v>30</v>
      </c>
      <c r="J110" s="33" t="s">
        <v>30</v>
      </c>
      <c r="K110" s="103" t="s">
        <v>30</v>
      </c>
      <c r="L110" s="103">
        <v>1079</v>
      </c>
      <c r="M110" s="103" t="s">
        <v>30</v>
      </c>
      <c r="N110" s="34" t="str">
        <f t="shared" si="11"/>
        <v>-</v>
      </c>
      <c r="O110" s="8" t="str">
        <f t="shared" si="12"/>
        <v>-</v>
      </c>
    </row>
    <row r="111" spans="1:15" x14ac:dyDescent="0.25">
      <c r="F111" t="s">
        <v>74</v>
      </c>
      <c r="I111" s="33" t="s">
        <v>30</v>
      </c>
      <c r="J111" s="33" t="s">
        <v>30</v>
      </c>
      <c r="K111" s="103" t="s">
        <v>30</v>
      </c>
      <c r="L111" s="103" t="s">
        <v>30</v>
      </c>
      <c r="M111" s="103">
        <v>1155.7142857142858</v>
      </c>
      <c r="N111" s="34" t="str">
        <f t="shared" si="11"/>
        <v>-</v>
      </c>
      <c r="O111" s="8" t="str">
        <f>IF(K111="-","-",IF(M111="-","-",K111/M111-1))</f>
        <v>-</v>
      </c>
    </row>
    <row r="112" spans="1:15" ht="8.1" customHeight="1" x14ac:dyDescent="0.25">
      <c r="I112" s="103"/>
      <c r="J112" s="103"/>
      <c r="K112" s="103"/>
      <c r="L112" s="103"/>
      <c r="M112" s="103"/>
      <c r="N112" s="35"/>
      <c r="O112" s="8"/>
    </row>
    <row r="113" spans="1:15" x14ac:dyDescent="0.25">
      <c r="A113" s="1" t="s">
        <v>77</v>
      </c>
      <c r="F113" t="s">
        <v>78</v>
      </c>
      <c r="I113" s="33">
        <v>319</v>
      </c>
      <c r="J113" s="33" t="s">
        <v>360</v>
      </c>
      <c r="K113" s="103">
        <v>938.20689655172418</v>
      </c>
      <c r="L113" s="103">
        <v>1023.3613445378152</v>
      </c>
      <c r="M113" s="103">
        <v>959.64885496183206</v>
      </c>
      <c r="N113" s="34">
        <f>IF(K113="-","-",IF(L113="-","-",K113/L113-1))</f>
        <v>-8.3210537940095475E-2</v>
      </c>
      <c r="O113" s="8">
        <f>IF(K113="-","-",IF(M113="-","-",K113/M113-1))</f>
        <v>-2.2343546078592125E-2</v>
      </c>
    </row>
    <row r="114" spans="1:15" x14ac:dyDescent="0.25">
      <c r="A114" s="1" t="s">
        <v>61</v>
      </c>
      <c r="F114" t="s">
        <v>79</v>
      </c>
      <c r="I114" s="33">
        <v>667</v>
      </c>
      <c r="J114" s="33" t="s">
        <v>361</v>
      </c>
      <c r="K114" s="103">
        <v>285.59970014992501</v>
      </c>
      <c r="L114" s="103">
        <v>230.15417558886509</v>
      </c>
      <c r="M114" s="103">
        <v>235.53</v>
      </c>
      <c r="N114" s="34">
        <f>IF(K114="-","-",IF(L114="-","-",K114/L114-1))</f>
        <v>0.24090601189050243</v>
      </c>
      <c r="O114" s="8">
        <f>IF(K114="-","-",IF(M114="-","-",K114/M114-1))</f>
        <v>0.21258311106833538</v>
      </c>
    </row>
    <row r="115" spans="1:15" ht="8.1" customHeight="1" x14ac:dyDescent="0.25">
      <c r="A115" s="135"/>
      <c r="B115" s="141"/>
      <c r="C115" s="141"/>
      <c r="D115" s="141"/>
      <c r="E115" s="141"/>
      <c r="F115" s="141"/>
      <c r="G115" s="141"/>
      <c r="H115" s="141"/>
      <c r="I115" s="116"/>
      <c r="J115" s="117"/>
      <c r="K115" s="113"/>
      <c r="L115" s="103"/>
      <c r="M115" s="113"/>
      <c r="N115" s="153"/>
      <c r="O115" s="153"/>
    </row>
    <row r="116" spans="1:15" x14ac:dyDescent="0.25">
      <c r="A116" s="1" t="s">
        <v>70</v>
      </c>
      <c r="B116" t="s">
        <v>80</v>
      </c>
      <c r="F116" t="s">
        <v>81</v>
      </c>
      <c r="I116" s="33">
        <v>801</v>
      </c>
      <c r="J116" s="33" t="s">
        <v>362</v>
      </c>
      <c r="K116" s="104">
        <v>155.22469972225971</v>
      </c>
      <c r="L116" s="103">
        <v>151.30352150682145</v>
      </c>
      <c r="M116" s="105">
        <v>158.59799187821773</v>
      </c>
      <c r="N116" s="8">
        <f t="shared" ref="N116:N121" si="13">IF(K116="-","-",IF(L116="-","-",K116/L116-1))</f>
        <v>2.5915974568123223E-2</v>
      </c>
      <c r="O116" s="8">
        <f t="shared" ref="O116:O121" si="14">IF(K116="-","-",IF(M116="-","-",K116/M116-1))</f>
        <v>-2.1269450615416741E-2</v>
      </c>
    </row>
    <row r="117" spans="1:15" x14ac:dyDescent="0.25">
      <c r="A117" s="1" t="s">
        <v>82</v>
      </c>
      <c r="F117" t="s">
        <v>83</v>
      </c>
      <c r="I117" s="33">
        <v>483</v>
      </c>
      <c r="J117" s="33" t="s">
        <v>363</v>
      </c>
      <c r="K117" s="104">
        <v>154.87577639751552</v>
      </c>
      <c r="L117" s="103">
        <v>157.29618320610686</v>
      </c>
      <c r="M117" s="105">
        <v>148.76729559748426</v>
      </c>
      <c r="N117" s="34">
        <f t="shared" si="13"/>
        <v>-1.5387574951007288E-2</v>
      </c>
      <c r="O117" s="8">
        <f t="shared" si="14"/>
        <v>4.1060642902044808E-2</v>
      </c>
    </row>
    <row r="118" spans="1:15" x14ac:dyDescent="0.25">
      <c r="B118" t="s">
        <v>84</v>
      </c>
      <c r="F118" t="s">
        <v>81</v>
      </c>
      <c r="I118" s="33">
        <v>193</v>
      </c>
      <c r="J118" s="33" t="s">
        <v>364</v>
      </c>
      <c r="K118" s="104">
        <v>95.165753800127561</v>
      </c>
      <c r="L118" s="103">
        <v>94.233078267347736</v>
      </c>
      <c r="M118" s="105">
        <v>110.02516323225299</v>
      </c>
      <c r="N118" s="34">
        <f t="shared" si="13"/>
        <v>9.8975386342972094E-3</v>
      </c>
      <c r="O118" s="8">
        <f t="shared" si="14"/>
        <v>-0.13505464564282066</v>
      </c>
    </row>
    <row r="119" spans="1:15" x14ac:dyDescent="0.25">
      <c r="F119" t="s">
        <v>83</v>
      </c>
      <c r="I119" s="33">
        <v>724</v>
      </c>
      <c r="J119" s="33" t="s">
        <v>365</v>
      </c>
      <c r="K119" s="104">
        <v>101.91988950276243</v>
      </c>
      <c r="L119" s="103">
        <v>109.58242753623189</v>
      </c>
      <c r="M119" s="105">
        <v>101.67402376910017</v>
      </c>
      <c r="N119" s="34">
        <f t="shared" si="13"/>
        <v>-6.9924879433209797E-2</v>
      </c>
      <c r="O119" s="8">
        <f t="shared" si="14"/>
        <v>2.4181764874440237E-3</v>
      </c>
    </row>
    <row r="120" spans="1:15" x14ac:dyDescent="0.25">
      <c r="B120" t="s">
        <v>85</v>
      </c>
      <c r="F120" t="s">
        <v>81</v>
      </c>
      <c r="I120" s="33" t="s">
        <v>30</v>
      </c>
      <c r="J120" s="33" t="s">
        <v>30</v>
      </c>
      <c r="K120" s="104" t="s">
        <v>30</v>
      </c>
      <c r="L120" s="103" t="s">
        <v>30</v>
      </c>
      <c r="M120" s="105">
        <v>159.23031410278719</v>
      </c>
      <c r="N120" s="34" t="str">
        <f t="shared" si="13"/>
        <v>-</v>
      </c>
      <c r="O120" s="8" t="str">
        <f t="shared" si="14"/>
        <v>-</v>
      </c>
    </row>
    <row r="121" spans="1:15" x14ac:dyDescent="0.25">
      <c r="B121" t="s">
        <v>86</v>
      </c>
      <c r="F121" t="s">
        <v>83</v>
      </c>
      <c r="I121" s="33" t="s">
        <v>30</v>
      </c>
      <c r="J121" s="33" t="s">
        <v>30</v>
      </c>
      <c r="K121" s="104" t="s">
        <v>30</v>
      </c>
      <c r="L121" s="103" t="s">
        <v>30</v>
      </c>
      <c r="M121" s="105" t="s">
        <v>30</v>
      </c>
      <c r="N121" s="34" t="str">
        <f t="shared" si="13"/>
        <v>-</v>
      </c>
      <c r="O121" s="8" t="str">
        <f t="shared" si="14"/>
        <v>-</v>
      </c>
    </row>
    <row r="122" spans="1:15" x14ac:dyDescent="0.25">
      <c r="B122" t="s">
        <v>87</v>
      </c>
      <c r="I122" s="103"/>
      <c r="J122" s="38"/>
      <c r="K122" s="104"/>
      <c r="L122" s="103"/>
      <c r="M122" s="104"/>
      <c r="N122" s="34"/>
      <c r="O122" s="34"/>
    </row>
    <row r="123" spans="1:15" ht="5.0999999999999996" customHeight="1" x14ac:dyDescent="0.25">
      <c r="I123" s="103"/>
      <c r="J123" s="38"/>
      <c r="K123" s="104"/>
      <c r="L123" s="103"/>
      <c r="M123" s="104"/>
      <c r="N123" s="34"/>
      <c r="O123" s="34"/>
    </row>
    <row r="124" spans="1:15" x14ac:dyDescent="0.25">
      <c r="A124" s="1" t="s">
        <v>88</v>
      </c>
      <c r="B124" t="s">
        <v>89</v>
      </c>
      <c r="F124" t="s">
        <v>81</v>
      </c>
      <c r="I124" s="33">
        <v>619</v>
      </c>
      <c r="J124" s="33" t="s">
        <v>366</v>
      </c>
      <c r="K124" s="104">
        <v>64.6704257398343</v>
      </c>
      <c r="L124" s="103">
        <v>60.351667422049353</v>
      </c>
      <c r="M124" s="40">
        <v>61.293047042632359</v>
      </c>
      <c r="N124" s="34">
        <f>IF(K124="-","-",IF(L124="-","-",K124/L124-1))</f>
        <v>7.1559883964483539E-2</v>
      </c>
      <c r="O124" s="8">
        <f>IF(K124="-","-",IF(M124="-","-",K124/M124-1))</f>
        <v>5.510215040953681E-2</v>
      </c>
    </row>
    <row r="125" spans="1:15" x14ac:dyDescent="0.25">
      <c r="A125" s="1" t="s">
        <v>82</v>
      </c>
      <c r="F125" t="s">
        <v>83</v>
      </c>
      <c r="I125" s="33">
        <v>880</v>
      </c>
      <c r="J125" s="33" t="s">
        <v>316</v>
      </c>
      <c r="K125" s="104">
        <v>85.102272727272734</v>
      </c>
      <c r="L125" s="103">
        <v>92.534502923976603</v>
      </c>
      <c r="M125" s="40">
        <v>79.328966521106253</v>
      </c>
      <c r="N125" s="34">
        <f>IF(K125="-","-",IF(L125="-","-",K125/L125-1))</f>
        <v>-8.0318475399494549E-2</v>
      </c>
      <c r="O125" s="8">
        <f>IF(K125="-","-",IF(M125="-","-",K125/M125-1))</f>
        <v>7.2776773218524715E-2</v>
      </c>
    </row>
    <row r="126" spans="1:15" x14ac:dyDescent="0.25">
      <c r="B126" t="s">
        <v>90</v>
      </c>
      <c r="I126" s="33">
        <v>6</v>
      </c>
      <c r="J126" s="33" t="s">
        <v>367</v>
      </c>
      <c r="K126" s="104">
        <v>98.333333333333329</v>
      </c>
      <c r="L126" s="103">
        <v>111.13793103448276</v>
      </c>
      <c r="M126" s="40">
        <v>88.055555555555557</v>
      </c>
      <c r="N126" s="34">
        <f>IF(K126="-","-",IF(L126="-","-",K126/L126-1))</f>
        <v>-0.11521356913848391</v>
      </c>
      <c r="O126" s="8">
        <f>IF(K126="-","-",IF(M126="-","-",K126/M126-1))</f>
        <v>0.11671924290220814</v>
      </c>
    </row>
    <row r="127" spans="1:15" x14ac:dyDescent="0.25">
      <c r="A127" s="141"/>
      <c r="B127" s="141" t="s">
        <v>91</v>
      </c>
      <c r="C127" s="141"/>
      <c r="D127" s="141"/>
      <c r="E127" s="141"/>
      <c r="F127" s="141"/>
      <c r="G127" s="141"/>
      <c r="H127" s="141"/>
      <c r="I127" s="118">
        <v>5724</v>
      </c>
      <c r="J127" s="118" t="s">
        <v>368</v>
      </c>
      <c r="K127" s="114">
        <v>81.774633123689725</v>
      </c>
      <c r="L127" s="103">
        <v>80.064534787638408</v>
      </c>
      <c r="M127" s="154">
        <v>77.989934114202043</v>
      </c>
      <c r="N127" s="155">
        <f>IF(K127="-","-",IF(L127="-","-",K127/L127-1))</f>
        <v>2.1358999219656338E-2</v>
      </c>
      <c r="O127" s="142">
        <f>IF(K127="-","-",IF(M127="-","-",K127/M127-1))</f>
        <v>4.8528044708252782E-2</v>
      </c>
    </row>
  </sheetData>
  <mergeCells count="16">
    <mergeCell ref="N81:O81"/>
    <mergeCell ref="A84:H84"/>
    <mergeCell ref="A90:H90"/>
    <mergeCell ref="N90:O90"/>
    <mergeCell ref="A50:H50"/>
    <mergeCell ref="F55:G55"/>
    <mergeCell ref="N55:O55"/>
    <mergeCell ref="N73:O73"/>
    <mergeCell ref="A75:H75"/>
    <mergeCell ref="A76:H76"/>
    <mergeCell ref="A45:H45"/>
    <mergeCell ref="G5:J5"/>
    <mergeCell ref="H8:O8"/>
    <mergeCell ref="F12:G12"/>
    <mergeCell ref="N12:O12"/>
    <mergeCell ref="A38:H38"/>
  </mergeCells>
  <pageMargins left="0.11811023622047245" right="0.11811023622047245" top="0.35433070866141736" bottom="0.55118110236220474" header="0.31496062992125984" footer="0.31496062992125984"/>
  <pageSetup paperSize="9" scale="74" fitToHeight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0DF33-4FEC-44A9-BB38-EA1E9EB73E87}">
  <sheetPr>
    <pageSetUpPr fitToPage="1"/>
  </sheetPr>
  <dimension ref="A1:P127"/>
  <sheetViews>
    <sheetView showGridLines="0" zoomScale="120" zoomScaleNormal="120" workbookViewId="0">
      <selection activeCell="L1" sqref="L1:M1048576"/>
    </sheetView>
  </sheetViews>
  <sheetFormatPr defaultRowHeight="15" x14ac:dyDescent="0.25"/>
  <cols>
    <col min="1" max="1" width="9.7109375" customWidth="1"/>
    <col min="2" max="2" width="8.28515625" customWidth="1"/>
    <col min="3" max="3" width="9.5703125" customWidth="1"/>
    <col min="4" max="5" width="8.7109375" hidden="1" customWidth="1"/>
    <col min="6" max="6" width="9.7109375" customWidth="1"/>
    <col min="7" max="7" width="9.7109375" bestFit="1" customWidth="1"/>
    <col min="8" max="8" width="3.28515625" customWidth="1"/>
    <col min="9" max="9" width="12" bestFit="1" customWidth="1"/>
    <col min="10" max="10" width="9.5703125" customWidth="1"/>
    <col min="11" max="11" width="8.5703125" customWidth="1"/>
    <col min="12" max="13" width="8.7109375" hidden="1" customWidth="1"/>
    <col min="14" max="14" width="9.7109375" customWidth="1"/>
    <col min="15" max="15" width="10.28515625" customWidth="1"/>
  </cols>
  <sheetData>
    <row r="1" spans="1:16" x14ac:dyDescent="0.25">
      <c r="A1" s="90" t="s">
        <v>0</v>
      </c>
      <c r="B1" s="128" t="s">
        <v>369</v>
      </c>
      <c r="C1" s="91"/>
      <c r="G1" s="1" t="s">
        <v>1</v>
      </c>
      <c r="N1" s="92" t="s">
        <v>370</v>
      </c>
      <c r="O1" s="94"/>
      <c r="P1" s="94"/>
    </row>
    <row r="2" spans="1:16" ht="5.0999999999999996" customHeight="1" x14ac:dyDescent="0.25">
      <c r="N2" s="94"/>
      <c r="O2" s="94"/>
      <c r="P2" s="94"/>
    </row>
    <row r="3" spans="1:16" ht="10.35" customHeight="1" x14ac:dyDescent="0.25"/>
    <row r="4" spans="1:16" ht="5.0999999999999996" customHeight="1" x14ac:dyDescent="0.25"/>
    <row r="5" spans="1:16" x14ac:dyDescent="0.25">
      <c r="G5" s="156" t="s">
        <v>2</v>
      </c>
      <c r="H5" s="156"/>
      <c r="I5" s="156"/>
      <c r="J5" s="156"/>
      <c r="L5" t="s">
        <v>32</v>
      </c>
    </row>
    <row r="6" spans="1:16" ht="10.35" customHeight="1" x14ac:dyDescent="0.25">
      <c r="G6" s="2"/>
      <c r="H6" s="2"/>
      <c r="I6" s="2"/>
      <c r="J6" s="2"/>
    </row>
    <row r="7" spans="1:16" ht="5.0999999999999996" customHeight="1" x14ac:dyDescent="0.25"/>
    <row r="8" spans="1:16" x14ac:dyDescent="0.25">
      <c r="A8" s="92" t="s">
        <v>3</v>
      </c>
      <c r="H8" s="161" t="s">
        <v>4</v>
      </c>
      <c r="I8" s="161"/>
      <c r="J8" s="161"/>
      <c r="K8" s="161"/>
      <c r="L8" s="161"/>
      <c r="M8" s="161"/>
      <c r="N8" s="161"/>
      <c r="O8" s="161"/>
    </row>
    <row r="9" spans="1:16" ht="5.0999999999999996" customHeight="1" x14ac:dyDescent="0.25"/>
    <row r="10" spans="1:16" x14ac:dyDescent="0.25">
      <c r="A10" s="92" t="s">
        <v>5</v>
      </c>
      <c r="C10" s="93">
        <v>45192</v>
      </c>
    </row>
    <row r="11" spans="1:16" ht="5.0999999999999996" customHeight="1" x14ac:dyDescent="0.25"/>
    <row r="12" spans="1:16" x14ac:dyDescent="0.25">
      <c r="A12" s="94"/>
      <c r="B12" s="94"/>
      <c r="C12" s="94"/>
      <c r="D12" s="94" t="s">
        <v>6</v>
      </c>
      <c r="E12" s="94" t="s">
        <v>6</v>
      </c>
      <c r="F12" s="162" t="s">
        <v>7</v>
      </c>
      <c r="G12" s="162"/>
      <c r="H12" s="94"/>
      <c r="I12" s="94"/>
      <c r="J12" s="94"/>
      <c r="K12" s="94"/>
      <c r="L12" s="94" t="s">
        <v>6</v>
      </c>
      <c r="M12" s="94" t="s">
        <v>6</v>
      </c>
      <c r="N12" s="162" t="s">
        <v>7</v>
      </c>
      <c r="O12" s="162"/>
    </row>
    <row r="13" spans="1:16" x14ac:dyDescent="0.25">
      <c r="A13" s="138" t="s">
        <v>8</v>
      </c>
      <c r="B13" s="139" t="s">
        <v>9</v>
      </c>
      <c r="C13" s="139" t="s">
        <v>6</v>
      </c>
      <c r="D13" s="138" t="s">
        <v>10</v>
      </c>
      <c r="E13" s="138" t="s">
        <v>11</v>
      </c>
      <c r="F13" s="140">
        <v>45185</v>
      </c>
      <c r="G13" s="140">
        <v>44828</v>
      </c>
      <c r="H13" s="92"/>
      <c r="I13" s="138" t="s">
        <v>12</v>
      </c>
      <c r="J13" s="139" t="s">
        <v>9</v>
      </c>
      <c r="K13" s="139" t="s">
        <v>6</v>
      </c>
      <c r="L13" s="138" t="s">
        <v>10</v>
      </c>
      <c r="M13" s="138" t="s">
        <v>11</v>
      </c>
      <c r="N13" s="140">
        <f>F13</f>
        <v>45185</v>
      </c>
      <c r="O13" s="140">
        <f>G13</f>
        <v>44828</v>
      </c>
    </row>
    <row r="14" spans="1:16" x14ac:dyDescent="0.25">
      <c r="A14" t="s">
        <v>13</v>
      </c>
      <c r="B14" s="5">
        <v>158</v>
      </c>
      <c r="C14" s="6">
        <v>466.8</v>
      </c>
      <c r="D14" s="107">
        <v>465.2</v>
      </c>
      <c r="E14" s="107">
        <v>435.5</v>
      </c>
      <c r="F14" s="7">
        <f t="shared" ref="F14:F21" si="0">IF(C14="-","-",IF(D14="-","-",C14/D14-1))</f>
        <v>3.4393809114359186E-3</v>
      </c>
      <c r="G14" s="7">
        <f t="shared" ref="G14:G21" si="1">IF(C14="-","-",IF(E14="-","-",C14/E14-1))</f>
        <v>7.1871412169919768E-2</v>
      </c>
      <c r="I14" t="s">
        <v>13</v>
      </c>
      <c r="J14" s="5">
        <v>89</v>
      </c>
      <c r="K14" s="6">
        <v>456.6</v>
      </c>
      <c r="L14" s="107">
        <v>456.6</v>
      </c>
      <c r="M14" s="6">
        <v>427.3</v>
      </c>
      <c r="N14" s="8">
        <f t="shared" ref="N14:N20" si="2">IF(K14="-","-",IF(L14="-","-",K14/L14-1))</f>
        <v>0</v>
      </c>
      <c r="O14" s="7">
        <f t="shared" ref="O14:O20" si="3">IF(K14="-","-",IF(M14="-","-",K14/M14-1))</f>
        <v>6.8570091270770073E-2</v>
      </c>
    </row>
    <row r="15" spans="1:16" x14ac:dyDescent="0.25">
      <c r="A15" t="s">
        <v>14</v>
      </c>
      <c r="B15" s="5">
        <v>194</v>
      </c>
      <c r="C15" s="6">
        <v>470.4</v>
      </c>
      <c r="D15" s="107">
        <v>469.7</v>
      </c>
      <c r="E15" s="107">
        <v>437.7</v>
      </c>
      <c r="F15" s="9">
        <f t="shared" si="0"/>
        <v>1.4903129657228842E-3</v>
      </c>
      <c r="G15" s="7">
        <f t="shared" si="1"/>
        <v>7.470870459218637E-2</v>
      </c>
      <c r="I15" t="s">
        <v>14</v>
      </c>
      <c r="J15" s="5">
        <v>34</v>
      </c>
      <c r="K15" s="6">
        <v>458.3</v>
      </c>
      <c r="L15" s="107">
        <v>461.1</v>
      </c>
      <c r="M15" s="6">
        <v>431.2</v>
      </c>
      <c r="N15" s="8">
        <f t="shared" si="2"/>
        <v>-6.0724354803730618E-3</v>
      </c>
      <c r="O15" s="7">
        <f t="shared" si="3"/>
        <v>6.2847866419295073E-2</v>
      </c>
    </row>
    <row r="16" spans="1:16" x14ac:dyDescent="0.25">
      <c r="A16" t="s">
        <v>15</v>
      </c>
      <c r="B16" s="5">
        <v>17</v>
      </c>
      <c r="C16" s="6">
        <v>468.5</v>
      </c>
      <c r="D16" s="107">
        <v>466</v>
      </c>
      <c r="E16" s="107">
        <v>432.8</v>
      </c>
      <c r="F16" s="9">
        <f t="shared" si="0"/>
        <v>5.3648068669527316E-3</v>
      </c>
      <c r="G16" s="7">
        <f t="shared" si="1"/>
        <v>8.2486136783733732E-2</v>
      </c>
      <c r="I16" t="s">
        <v>16</v>
      </c>
      <c r="J16" s="5">
        <v>111</v>
      </c>
      <c r="K16" s="6">
        <v>450.9</v>
      </c>
      <c r="L16" s="107">
        <v>452.4</v>
      </c>
      <c r="M16" s="6">
        <v>423.4</v>
      </c>
      <c r="N16" s="8">
        <f t="shared" si="2"/>
        <v>-3.315649867373982E-3</v>
      </c>
      <c r="O16" s="7">
        <f t="shared" si="3"/>
        <v>6.4950401511572942E-2</v>
      </c>
    </row>
    <row r="17" spans="1:15" x14ac:dyDescent="0.25">
      <c r="A17" t="s">
        <v>17</v>
      </c>
      <c r="B17" s="10">
        <v>480</v>
      </c>
      <c r="C17" s="6">
        <v>467.9</v>
      </c>
      <c r="D17" s="107">
        <v>464.9</v>
      </c>
      <c r="E17" s="107">
        <v>435.6</v>
      </c>
      <c r="F17" s="9">
        <f t="shared" si="0"/>
        <v>6.4530006453000777E-3</v>
      </c>
      <c r="G17" s="7">
        <f t="shared" si="1"/>
        <v>7.4150596877869512E-2</v>
      </c>
      <c r="I17" t="s">
        <v>17</v>
      </c>
      <c r="J17" s="5">
        <v>81</v>
      </c>
      <c r="K17" s="6">
        <v>453.7</v>
      </c>
      <c r="L17" s="107">
        <v>453.5</v>
      </c>
      <c r="M17" s="6">
        <v>428</v>
      </c>
      <c r="N17" s="8">
        <f t="shared" si="2"/>
        <v>4.4101433296583892E-4</v>
      </c>
      <c r="O17" s="7">
        <f t="shared" si="3"/>
        <v>6.0046728971962615E-2</v>
      </c>
    </row>
    <row r="18" spans="1:15" x14ac:dyDescent="0.25">
      <c r="A18" t="s">
        <v>18</v>
      </c>
      <c r="B18" s="5">
        <v>143</v>
      </c>
      <c r="C18" s="6">
        <v>465.2</v>
      </c>
      <c r="D18" s="107">
        <v>463.9</v>
      </c>
      <c r="E18" s="107">
        <v>431.7</v>
      </c>
      <c r="F18" s="7">
        <f t="shared" si="0"/>
        <v>2.8023280879501122E-3</v>
      </c>
      <c r="G18" s="7">
        <f t="shared" si="1"/>
        <v>7.7600185313875469E-2</v>
      </c>
      <c r="I18" t="s">
        <v>19</v>
      </c>
      <c r="J18" s="5">
        <v>129</v>
      </c>
      <c r="K18" s="6">
        <v>430.2</v>
      </c>
      <c r="L18" s="107">
        <v>430.5</v>
      </c>
      <c r="M18" s="6">
        <v>403.8</v>
      </c>
      <c r="N18" s="8">
        <f t="shared" si="2"/>
        <v>-6.9686411149827432E-4</v>
      </c>
      <c r="O18" s="7">
        <f t="shared" si="3"/>
        <v>6.537890044576522E-2</v>
      </c>
    </row>
    <row r="19" spans="1:15" x14ac:dyDescent="0.25">
      <c r="A19" t="s">
        <v>20</v>
      </c>
      <c r="B19" s="5">
        <v>595</v>
      </c>
      <c r="C19" s="6">
        <v>456.9</v>
      </c>
      <c r="D19" s="107">
        <v>454.4</v>
      </c>
      <c r="E19" s="107">
        <v>423.4</v>
      </c>
      <c r="F19" s="9">
        <f t="shared" si="0"/>
        <v>5.5017605633802535E-3</v>
      </c>
      <c r="G19" s="7">
        <f t="shared" si="1"/>
        <v>7.9121398205007187E-2</v>
      </c>
      <c r="I19" s="141" t="s">
        <v>20</v>
      </c>
      <c r="J19" s="5">
        <v>61</v>
      </c>
      <c r="K19" s="6">
        <v>436.3</v>
      </c>
      <c r="L19" s="107">
        <v>438.1</v>
      </c>
      <c r="M19" s="6">
        <v>408.8</v>
      </c>
      <c r="N19" s="142">
        <f t="shared" si="2"/>
        <v>-4.1086509929240123E-3</v>
      </c>
      <c r="O19" s="143">
        <f t="shared" si="3"/>
        <v>6.7270058708414959E-2</v>
      </c>
    </row>
    <row r="20" spans="1:15" x14ac:dyDescent="0.25">
      <c r="A20" t="s">
        <v>21</v>
      </c>
      <c r="B20" s="5">
        <v>135</v>
      </c>
      <c r="C20" s="6">
        <v>455.3</v>
      </c>
      <c r="D20" s="107">
        <v>453.7</v>
      </c>
      <c r="E20" s="107">
        <v>422</v>
      </c>
      <c r="F20" s="7">
        <f t="shared" si="0"/>
        <v>3.5265594004849632E-3</v>
      </c>
      <c r="G20" s="9">
        <f t="shared" si="1"/>
        <v>7.8909952606635025E-2</v>
      </c>
      <c r="I20" t="s">
        <v>22</v>
      </c>
      <c r="J20" s="121">
        <v>629</v>
      </c>
      <c r="K20" s="125">
        <v>443.91</v>
      </c>
      <c r="L20" s="108">
        <v>444.24</v>
      </c>
      <c r="M20" s="125">
        <v>416.31</v>
      </c>
      <c r="N20" s="8">
        <f t="shared" si="2"/>
        <v>-7.428417071853044E-4</v>
      </c>
      <c r="O20" s="7">
        <f t="shared" si="3"/>
        <v>6.6296750018015382E-2</v>
      </c>
    </row>
    <row r="21" spans="1:15" x14ac:dyDescent="0.25">
      <c r="A21" s="133" t="s">
        <v>22</v>
      </c>
      <c r="B21" s="119">
        <v>2546</v>
      </c>
      <c r="C21" s="125">
        <v>457.97</v>
      </c>
      <c r="D21" s="108">
        <v>454.43</v>
      </c>
      <c r="E21" s="108">
        <v>424.94</v>
      </c>
      <c r="F21" s="134">
        <f t="shared" si="0"/>
        <v>7.7899786545783112E-3</v>
      </c>
      <c r="G21" s="134">
        <f t="shared" si="1"/>
        <v>7.7728620511131163E-2</v>
      </c>
      <c r="J21" s="15"/>
      <c r="K21" s="15"/>
      <c r="L21" s="110"/>
      <c r="M21" s="16"/>
      <c r="N21" s="15"/>
      <c r="O21" s="17"/>
    </row>
    <row r="22" spans="1:15" ht="5.0999999999999996" customHeight="1" x14ac:dyDescent="0.25">
      <c r="B22" s="5"/>
      <c r="C22" s="6"/>
      <c r="D22" s="107"/>
      <c r="E22" s="103"/>
      <c r="F22" s="6"/>
      <c r="G22" s="10"/>
      <c r="J22" s="15"/>
      <c r="K22" s="15"/>
      <c r="L22" s="110"/>
      <c r="M22" s="16"/>
      <c r="N22" s="15"/>
      <c r="O22" s="17"/>
    </row>
    <row r="23" spans="1:15" x14ac:dyDescent="0.25">
      <c r="A23" s="135" t="s">
        <v>23</v>
      </c>
      <c r="B23" s="120"/>
      <c r="C23" s="136"/>
      <c r="D23" s="109"/>
      <c r="E23" s="116"/>
      <c r="F23" s="122"/>
      <c r="G23" s="137"/>
      <c r="I23" s="135" t="s">
        <v>24</v>
      </c>
      <c r="J23" s="122"/>
      <c r="K23" s="122"/>
      <c r="L23" s="111"/>
      <c r="M23" s="144"/>
      <c r="N23" s="122"/>
      <c r="O23" s="137"/>
    </row>
    <row r="24" spans="1:15" x14ac:dyDescent="0.25">
      <c r="A24" t="s">
        <v>13</v>
      </c>
      <c r="B24" s="5">
        <v>52</v>
      </c>
      <c r="C24" s="6">
        <v>466.6</v>
      </c>
      <c r="D24" s="107">
        <v>464.6</v>
      </c>
      <c r="E24" s="107">
        <v>441</v>
      </c>
      <c r="F24" s="9">
        <f t="shared" ref="F24:F33" si="4">IF(C24="-","-",IF(D24="-","-",C24/D24-1))</f>
        <v>4.3047783039174004E-3</v>
      </c>
      <c r="G24" s="7">
        <f t="shared" ref="G24:G33" si="5">IF(C24="-","-",IF(E24="-","-",C24/E24-1))</f>
        <v>5.8049886621315272E-2</v>
      </c>
      <c r="I24" t="s">
        <v>17</v>
      </c>
      <c r="J24" s="5">
        <v>38</v>
      </c>
      <c r="K24" s="6">
        <v>367.5</v>
      </c>
      <c r="L24" s="107">
        <v>367.9</v>
      </c>
      <c r="M24" s="6">
        <v>382.2</v>
      </c>
      <c r="N24" s="8">
        <f t="shared" ref="N24:N31" si="6">IF(K24="-","-",IF(L24="-","-",K24/L24-1))</f>
        <v>-1.0872519706441874E-3</v>
      </c>
      <c r="O24" s="7">
        <f t="shared" ref="O24:O31" si="7">IF(K24="-","-",IF(M24="-","-",K24/M24-1))</f>
        <v>-3.8461538461538436E-2</v>
      </c>
    </row>
    <row r="25" spans="1:15" x14ac:dyDescent="0.25">
      <c r="A25" t="s">
        <v>14</v>
      </c>
      <c r="B25" s="5">
        <v>127</v>
      </c>
      <c r="C25" s="6">
        <v>470.6</v>
      </c>
      <c r="D25" s="107">
        <v>467.3</v>
      </c>
      <c r="E25" s="107">
        <v>442.2</v>
      </c>
      <c r="F25" s="9">
        <f t="shared" si="4"/>
        <v>7.0618446394179468E-3</v>
      </c>
      <c r="G25" s="7">
        <f t="shared" si="5"/>
        <v>6.4224332881049451E-2</v>
      </c>
      <c r="I25" t="s">
        <v>18</v>
      </c>
      <c r="J25" s="5">
        <v>35</v>
      </c>
      <c r="K25" s="6">
        <v>370.6</v>
      </c>
      <c r="L25" s="107">
        <v>369.8</v>
      </c>
      <c r="M25" s="6">
        <v>380.2</v>
      </c>
      <c r="N25" s="8">
        <f t="shared" si="6"/>
        <v>2.1633315305571443E-3</v>
      </c>
      <c r="O25" s="7">
        <f t="shared" si="7"/>
        <v>-2.5249868490268224E-2</v>
      </c>
    </row>
    <row r="26" spans="1:15" x14ac:dyDescent="0.25">
      <c r="A26" t="s">
        <v>15</v>
      </c>
      <c r="B26" s="5">
        <v>63</v>
      </c>
      <c r="C26" s="6">
        <v>468.1</v>
      </c>
      <c r="D26" s="107">
        <v>469.9</v>
      </c>
      <c r="E26" s="107">
        <v>436.7</v>
      </c>
      <c r="F26" s="7">
        <f t="shared" si="4"/>
        <v>-3.8306022557990094E-3</v>
      </c>
      <c r="G26" s="7">
        <f t="shared" si="5"/>
        <v>7.1902908174948488E-2</v>
      </c>
      <c r="I26" t="s">
        <v>19</v>
      </c>
      <c r="J26" s="5">
        <v>70</v>
      </c>
      <c r="K26" s="6">
        <v>344</v>
      </c>
      <c r="L26" s="107">
        <v>340.5</v>
      </c>
      <c r="M26" s="6">
        <v>353.7</v>
      </c>
      <c r="N26" s="8">
        <f t="shared" si="6"/>
        <v>1.0279001468428861E-2</v>
      </c>
      <c r="O26" s="7">
        <f t="shared" si="7"/>
        <v>-2.7424370935821285E-2</v>
      </c>
    </row>
    <row r="27" spans="1:15" x14ac:dyDescent="0.25">
      <c r="A27" t="s">
        <v>16</v>
      </c>
      <c r="B27" s="5">
        <v>87</v>
      </c>
      <c r="C27" s="6">
        <v>462.9</v>
      </c>
      <c r="D27" s="107">
        <v>462.8</v>
      </c>
      <c r="E27" s="107">
        <v>435.3</v>
      </c>
      <c r="F27" s="7">
        <f t="shared" si="4"/>
        <v>2.1607605877260738E-4</v>
      </c>
      <c r="G27" s="7">
        <f t="shared" si="5"/>
        <v>6.3404548587181253E-2</v>
      </c>
      <c r="I27" t="s">
        <v>20</v>
      </c>
      <c r="J27" s="5">
        <v>160</v>
      </c>
      <c r="K27" s="6">
        <v>350.6</v>
      </c>
      <c r="L27" s="107">
        <v>346.3</v>
      </c>
      <c r="M27" s="6">
        <v>358.5</v>
      </c>
      <c r="N27" s="8">
        <f t="shared" si="6"/>
        <v>1.2416979497545499E-2</v>
      </c>
      <c r="O27" s="7">
        <f t="shared" si="7"/>
        <v>-2.20362622036262E-2</v>
      </c>
    </row>
    <row r="28" spans="1:15" x14ac:dyDescent="0.25">
      <c r="A28" t="s">
        <v>17</v>
      </c>
      <c r="B28" s="5">
        <v>315</v>
      </c>
      <c r="C28" s="6">
        <v>465.8</v>
      </c>
      <c r="D28" s="107">
        <v>467.3</v>
      </c>
      <c r="E28" s="107">
        <v>437.5</v>
      </c>
      <c r="F28" s="7">
        <f t="shared" si="4"/>
        <v>-3.2099293815536223E-3</v>
      </c>
      <c r="G28" s="7">
        <f t="shared" si="5"/>
        <v>6.4685714285714235E-2</v>
      </c>
      <c r="I28" t="s">
        <v>21</v>
      </c>
      <c r="J28" s="5">
        <v>123</v>
      </c>
      <c r="K28" s="6">
        <v>353.9</v>
      </c>
      <c r="L28" s="107">
        <v>346.5</v>
      </c>
      <c r="M28" s="6">
        <v>361.9</v>
      </c>
      <c r="N28" s="8">
        <f t="shared" si="6"/>
        <v>2.135642135642124E-2</v>
      </c>
      <c r="O28" s="7">
        <f t="shared" si="7"/>
        <v>-2.2105554020447671E-2</v>
      </c>
    </row>
    <row r="29" spans="1:15" x14ac:dyDescent="0.25">
      <c r="A29" t="s">
        <v>18</v>
      </c>
      <c r="B29" s="5">
        <v>234</v>
      </c>
      <c r="C29" s="6">
        <v>464.2</v>
      </c>
      <c r="D29" s="107">
        <v>465.7</v>
      </c>
      <c r="E29" s="107">
        <v>433.9</v>
      </c>
      <c r="F29" s="7">
        <f t="shared" si="4"/>
        <v>-3.2209576980889443E-3</v>
      </c>
      <c r="G29" s="7">
        <f t="shared" si="5"/>
        <v>6.9831758469693472E-2</v>
      </c>
      <c r="I29" t="s">
        <v>25</v>
      </c>
      <c r="J29" s="5">
        <v>362</v>
      </c>
      <c r="K29" s="6">
        <v>312.5</v>
      </c>
      <c r="L29" s="107">
        <v>308.5</v>
      </c>
      <c r="M29" s="6">
        <v>320.5</v>
      </c>
      <c r="N29" s="8">
        <f t="shared" si="6"/>
        <v>1.296596434359798E-2</v>
      </c>
      <c r="O29" s="7">
        <f t="shared" si="7"/>
        <v>-2.4960998439937598E-2</v>
      </c>
    </row>
    <row r="30" spans="1:15" x14ac:dyDescent="0.25">
      <c r="A30" t="s">
        <v>19</v>
      </c>
      <c r="B30" s="5">
        <v>101</v>
      </c>
      <c r="C30" s="6">
        <v>451.4</v>
      </c>
      <c r="D30" s="107">
        <v>447.3</v>
      </c>
      <c r="E30" s="107">
        <v>426</v>
      </c>
      <c r="F30" s="7">
        <f t="shared" si="4"/>
        <v>9.1661077576570271E-3</v>
      </c>
      <c r="G30" s="7">
        <f t="shared" si="5"/>
        <v>5.9624413145539901E-2</v>
      </c>
      <c r="I30" s="141" t="s">
        <v>26</v>
      </c>
      <c r="J30" s="123">
        <v>123</v>
      </c>
      <c r="K30" s="126">
        <v>328.4</v>
      </c>
      <c r="L30" s="112">
        <v>326.39999999999998</v>
      </c>
      <c r="M30" s="126">
        <v>337.9</v>
      </c>
      <c r="N30" s="8">
        <f t="shared" si="6"/>
        <v>6.1274509803921351E-3</v>
      </c>
      <c r="O30" s="143">
        <f t="shared" si="7"/>
        <v>-2.8114826871855625E-2</v>
      </c>
    </row>
    <row r="31" spans="1:15" x14ac:dyDescent="0.25">
      <c r="A31" t="s">
        <v>20</v>
      </c>
      <c r="B31" s="5">
        <v>373</v>
      </c>
      <c r="C31" s="6">
        <v>455.8</v>
      </c>
      <c r="D31" s="107">
        <v>452.9</v>
      </c>
      <c r="E31" s="107">
        <v>427.9</v>
      </c>
      <c r="F31" s="9">
        <f t="shared" si="4"/>
        <v>6.4031795098256072E-3</v>
      </c>
      <c r="G31" s="7">
        <f t="shared" si="5"/>
        <v>6.5202150035055029E-2</v>
      </c>
      <c r="I31" t="s">
        <v>22</v>
      </c>
      <c r="J31" s="10">
        <v>1665</v>
      </c>
      <c r="K31" s="6">
        <v>308.29000000000002</v>
      </c>
      <c r="L31" s="107">
        <v>305.17</v>
      </c>
      <c r="M31" s="6">
        <v>331.05</v>
      </c>
      <c r="N31" s="145">
        <f t="shared" si="6"/>
        <v>1.0223809679850593E-2</v>
      </c>
      <c r="O31" s="7">
        <f t="shared" si="7"/>
        <v>-6.875094396616821E-2</v>
      </c>
    </row>
    <row r="32" spans="1:15" x14ac:dyDescent="0.25">
      <c r="A32" t="s">
        <v>21</v>
      </c>
      <c r="B32" s="5">
        <v>280</v>
      </c>
      <c r="C32" s="6">
        <v>453.3</v>
      </c>
      <c r="D32" s="107">
        <v>454.2</v>
      </c>
      <c r="E32" s="107">
        <v>423.3</v>
      </c>
      <c r="F32" s="7">
        <f t="shared" si="4"/>
        <v>-1.9815059445177363E-3</v>
      </c>
      <c r="G32" s="9">
        <f t="shared" si="5"/>
        <v>7.0871722182848984E-2</v>
      </c>
    </row>
    <row r="33" spans="1:15" x14ac:dyDescent="0.25">
      <c r="A33" s="133" t="s">
        <v>22</v>
      </c>
      <c r="B33" s="119">
        <v>1817</v>
      </c>
      <c r="C33" s="125">
        <v>456.68</v>
      </c>
      <c r="D33" s="108">
        <v>457.03</v>
      </c>
      <c r="E33" s="108">
        <v>429.39</v>
      </c>
      <c r="F33" s="134">
        <f t="shared" si="4"/>
        <v>-7.6581406034603727E-4</v>
      </c>
      <c r="G33" s="134">
        <f t="shared" si="5"/>
        <v>6.3555276089336088E-2</v>
      </c>
    </row>
    <row r="34" spans="1:15" ht="5.0999999999999996" customHeight="1" x14ac:dyDescent="0.25"/>
    <row r="35" spans="1:15" ht="5.0999999999999996" customHeight="1" x14ac:dyDescent="0.25"/>
    <row r="36" spans="1:15" x14ac:dyDescent="0.25">
      <c r="A36" s="146" t="s">
        <v>27</v>
      </c>
      <c r="B36" s="133"/>
      <c r="C36" s="133"/>
      <c r="D36" s="133"/>
      <c r="E36" s="133"/>
      <c r="F36" s="133"/>
      <c r="G36" s="133"/>
      <c r="H36" s="133"/>
      <c r="I36" s="147" t="s">
        <v>5</v>
      </c>
      <c r="J36" s="148">
        <f>C10</f>
        <v>45192</v>
      </c>
      <c r="K36" s="133"/>
      <c r="L36" s="133"/>
      <c r="M36" s="133"/>
      <c r="N36" s="133"/>
      <c r="O36" s="133"/>
    </row>
    <row r="37" spans="1:15" ht="5.0999999999999996" customHeight="1" x14ac:dyDescent="0.25"/>
    <row r="38" spans="1:15" x14ac:dyDescent="0.25">
      <c r="A38" s="161" t="s">
        <v>28</v>
      </c>
      <c r="B38" s="161"/>
      <c r="C38" s="161"/>
      <c r="D38" s="161"/>
      <c r="E38" s="161"/>
      <c r="F38" s="161"/>
      <c r="G38" s="161"/>
      <c r="H38" s="161"/>
      <c r="I38" t="s">
        <v>29</v>
      </c>
      <c r="J38" s="103">
        <v>13702</v>
      </c>
      <c r="K38" s="25">
        <v>497.4747904360616</v>
      </c>
      <c r="L38" s="25">
        <v>493.6863936788705</v>
      </c>
      <c r="M38" s="104">
        <v>466.13144291464471</v>
      </c>
      <c r="N38" s="8">
        <f>IF(K38="-","-",IF(L38="-","-",K38/L38-1))</f>
        <v>7.673690840374503E-3</v>
      </c>
      <c r="O38" s="8">
        <f>IF(K38="-","-",IF(M38="-","-",K38/M38-1))</f>
        <v>6.7241435860734944E-2</v>
      </c>
    </row>
    <row r="39" spans="1:15" x14ac:dyDescent="0.25">
      <c r="I39" t="s">
        <v>31</v>
      </c>
      <c r="J39" s="103" t="s">
        <v>30</v>
      </c>
      <c r="K39" s="25" t="s">
        <v>30</v>
      </c>
      <c r="L39" s="25" t="s">
        <v>30</v>
      </c>
      <c r="M39" s="25" t="s">
        <v>30</v>
      </c>
      <c r="N39" s="8" t="str">
        <f>IF(K39="-","-",IF(L39="-","-",K39/L39-1))</f>
        <v>-</v>
      </c>
      <c r="O39" s="8" t="str">
        <f>IF(K39="-","-",IF(M39="-","-",K39/M39-1))</f>
        <v>-</v>
      </c>
    </row>
    <row r="40" spans="1:15" x14ac:dyDescent="0.25">
      <c r="A40" s="133"/>
      <c r="B40" s="133"/>
      <c r="C40" s="133"/>
      <c r="D40" s="133"/>
      <c r="E40" s="133"/>
      <c r="F40" s="133"/>
      <c r="G40" s="133"/>
      <c r="H40" s="133"/>
      <c r="I40" s="133"/>
      <c r="J40" s="124">
        <v>13702</v>
      </c>
      <c r="K40" s="115">
        <v>497.4747904360616</v>
      </c>
      <c r="L40" s="115">
        <v>493.6863936788705</v>
      </c>
      <c r="M40" s="115">
        <v>466.13144291464471</v>
      </c>
      <c r="N40" s="149">
        <f>IF(K40="-","-",IF(L40="-","-",K40/L40-1))</f>
        <v>7.673690840374503E-3</v>
      </c>
      <c r="O40" s="149">
        <f>IF(K40="-","-",IF(M40="-","-",K40/M40-1))</f>
        <v>6.7241435860734944E-2</v>
      </c>
    </row>
    <row r="41" spans="1:15" ht="5.0999999999999996" customHeight="1" x14ac:dyDescent="0.25">
      <c r="A41" s="141"/>
      <c r="B41" s="141"/>
      <c r="C41" s="141"/>
      <c r="D41" s="141"/>
      <c r="E41" s="141"/>
      <c r="F41" s="141"/>
      <c r="G41" s="141"/>
      <c r="H41" s="141"/>
      <c r="I41" s="141"/>
      <c r="J41" s="141" t="s">
        <v>32</v>
      </c>
      <c r="K41" s="141"/>
      <c r="L41" s="141"/>
      <c r="M41" s="141"/>
      <c r="N41" s="141"/>
      <c r="O41" s="141"/>
    </row>
    <row r="42" spans="1:15" ht="5.0999999999999996" customHeight="1" x14ac:dyDescent="0.25"/>
    <row r="43" spans="1:15" x14ac:dyDescent="0.25">
      <c r="A43" s="1" t="s">
        <v>33</v>
      </c>
      <c r="I43" s="92" t="s">
        <v>5</v>
      </c>
      <c r="J43" s="93">
        <f>J36</f>
        <v>45192</v>
      </c>
    </row>
    <row r="44" spans="1:15" ht="5.0999999999999996" customHeight="1" x14ac:dyDescent="0.25"/>
    <row r="45" spans="1:15" x14ac:dyDescent="0.25">
      <c r="A45" s="160" t="s">
        <v>34</v>
      </c>
      <c r="B45" s="160"/>
      <c r="C45" s="160"/>
      <c r="D45" s="160"/>
      <c r="E45" s="160"/>
      <c r="F45" s="160"/>
      <c r="G45" s="160"/>
      <c r="H45" s="160"/>
      <c r="K45" s="27">
        <v>222.08035855925939</v>
      </c>
      <c r="L45" s="28">
        <v>222.27006438099744</v>
      </c>
      <c r="M45" s="28">
        <v>200.40542798484555</v>
      </c>
      <c r="N45" s="8">
        <f>IF(K45="-","-",IF(L45="-","-",K45/L45-1))</f>
        <v>-8.5349244967536375E-4</v>
      </c>
      <c r="O45" s="8">
        <f>IF(K45="-","-",IF(M45="-","-",K45/M45-1))</f>
        <v>0.10815540672906776</v>
      </c>
    </row>
    <row r="46" spans="1:15" ht="5.0999999999999996" customHeight="1" x14ac:dyDescent="0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</row>
    <row r="47" spans="1:15" ht="5.0999999999999996" customHeight="1" x14ac:dyDescent="0.25"/>
    <row r="48" spans="1:15" x14ac:dyDescent="0.25">
      <c r="A48" s="1" t="s">
        <v>35</v>
      </c>
      <c r="I48" s="92" t="s">
        <v>5</v>
      </c>
      <c r="J48" s="93">
        <f>J43</f>
        <v>45192</v>
      </c>
    </row>
    <row r="49" spans="1:15" ht="5.0999999999999996" customHeight="1" x14ac:dyDescent="0.25"/>
    <row r="50" spans="1:15" x14ac:dyDescent="0.25">
      <c r="A50" s="160" t="s">
        <v>104</v>
      </c>
      <c r="B50" s="160"/>
      <c r="C50" s="160"/>
      <c r="D50" s="160"/>
      <c r="E50" s="160"/>
      <c r="F50" s="160"/>
      <c r="G50" s="160"/>
      <c r="H50" s="160"/>
      <c r="K50" s="107">
        <v>111.3</v>
      </c>
      <c r="L50" s="107">
        <v>112.57</v>
      </c>
      <c r="M50" s="107">
        <v>124.68</v>
      </c>
      <c r="N50" s="8">
        <f>IF(K50="-","-",IF(L50="-","-",K50/L50-1))</f>
        <v>-1.1281869059251992E-2</v>
      </c>
      <c r="O50" s="7">
        <f>IF(K50="-","-",IF(M50="-","-",K50/M50-1))</f>
        <v>-0.10731472569778644</v>
      </c>
    </row>
    <row r="51" spans="1:15" ht="5.0999999999999996" customHeight="1" x14ac:dyDescent="0.25">
      <c r="A51" s="141"/>
      <c r="B51" s="141"/>
      <c r="C51" s="141"/>
      <c r="D51" s="141"/>
      <c r="E51" s="141"/>
      <c r="F51" s="141"/>
      <c r="G51" s="141"/>
      <c r="H51" s="141" t="s">
        <v>32</v>
      </c>
      <c r="I51" s="141"/>
      <c r="J51" s="141"/>
      <c r="K51" s="141"/>
      <c r="L51" s="141"/>
      <c r="M51" s="141"/>
      <c r="N51" s="141"/>
      <c r="O51" s="141"/>
    </row>
    <row r="52" spans="1:15" ht="5.0999999999999996" customHeight="1" x14ac:dyDescent="0.25">
      <c r="O52" t="s">
        <v>32</v>
      </c>
    </row>
    <row r="53" spans="1:15" x14ac:dyDescent="0.25">
      <c r="A53" s="1" t="s">
        <v>36</v>
      </c>
      <c r="G53" s="92" t="s">
        <v>37</v>
      </c>
      <c r="I53" s="100">
        <v>45139</v>
      </c>
    </row>
    <row r="54" spans="1:15" ht="5.0999999999999996" customHeight="1" x14ac:dyDescent="0.25"/>
    <row r="55" spans="1:15" x14ac:dyDescent="0.25">
      <c r="D55" t="s">
        <v>6</v>
      </c>
      <c r="E55" t="s">
        <v>6</v>
      </c>
      <c r="F55" s="156" t="s">
        <v>7</v>
      </c>
      <c r="G55" s="156"/>
      <c r="L55" t="s">
        <v>6</v>
      </c>
      <c r="M55" t="s">
        <v>6</v>
      </c>
      <c r="N55" s="156" t="s">
        <v>7</v>
      </c>
      <c r="O55" s="156"/>
    </row>
    <row r="56" spans="1:15" x14ac:dyDescent="0.25">
      <c r="C56" s="29" t="s">
        <v>6</v>
      </c>
      <c r="D56" t="s">
        <v>38</v>
      </c>
      <c r="E56" t="s">
        <v>11</v>
      </c>
      <c r="F56" s="101">
        <v>45108</v>
      </c>
      <c r="G56" s="101">
        <v>44774</v>
      </c>
      <c r="K56" s="29" t="s">
        <v>6</v>
      </c>
      <c r="L56" t="s">
        <v>38</v>
      </c>
      <c r="M56" t="s">
        <v>11</v>
      </c>
      <c r="N56" s="101">
        <f>F56</f>
        <v>45108</v>
      </c>
      <c r="O56" s="101">
        <f>G56</f>
        <v>44774</v>
      </c>
    </row>
    <row r="57" spans="1:15" x14ac:dyDescent="0.25">
      <c r="A57" t="s">
        <v>39</v>
      </c>
      <c r="C57" s="25">
        <v>3.41</v>
      </c>
      <c r="D57" s="30">
        <v>3.41</v>
      </c>
      <c r="E57" s="30">
        <v>3.24</v>
      </c>
      <c r="F57" s="7">
        <f>IF(C57="-","-",IF(D57="-","-",C57/D57-1))</f>
        <v>0</v>
      </c>
      <c r="G57" s="7">
        <f>IF(C57="-","-",IF(E57="-","-",C57/E57-1))</f>
        <v>5.2469135802469147E-2</v>
      </c>
      <c r="I57" t="s">
        <v>40</v>
      </c>
      <c r="K57" s="25">
        <v>2.65</v>
      </c>
      <c r="L57" s="30">
        <v>2.73</v>
      </c>
      <c r="M57" s="30">
        <v>2.68</v>
      </c>
      <c r="N57" s="7">
        <f>IF(K57="-","-",IF(L57="-","-",K57/L57-1))</f>
        <v>-2.9304029304029311E-2</v>
      </c>
      <c r="O57" s="7">
        <f>IF(K57="-","-",IF(M57="-","-",K57/M57-1))</f>
        <v>-1.1194029850746356E-2</v>
      </c>
    </row>
    <row r="58" spans="1:15" x14ac:dyDescent="0.25">
      <c r="A58" t="s">
        <v>41</v>
      </c>
      <c r="C58" s="25">
        <v>27.88</v>
      </c>
      <c r="D58" s="30">
        <v>27.38</v>
      </c>
      <c r="E58" s="30">
        <v>25.88</v>
      </c>
      <c r="F58" s="7">
        <f>IF(C58="-","-",IF(D58="-","-",C58/D58-1))</f>
        <v>1.8261504747991264E-2</v>
      </c>
      <c r="G58" s="7">
        <f>IF(C58="-","-",IF(E58="-","-",C58/E58-1))</f>
        <v>7.727975270479126E-2</v>
      </c>
      <c r="I58" t="s">
        <v>42</v>
      </c>
      <c r="K58" s="25">
        <v>21.75</v>
      </c>
      <c r="L58" s="30">
        <v>23</v>
      </c>
      <c r="M58" s="30">
        <v>23.25</v>
      </c>
      <c r="N58" s="7">
        <f>IF(K58="-","-",IF(L58="-","-",K58/L58-1))</f>
        <v>-5.4347826086956541E-2</v>
      </c>
      <c r="O58" s="7">
        <f>IF(K58="-","-",IF(M58="-","-",K58/M58-1))</f>
        <v>-6.4516129032258118E-2</v>
      </c>
    </row>
    <row r="59" spans="1:15" x14ac:dyDescent="0.25">
      <c r="A59" s="141"/>
      <c r="B59" s="141"/>
      <c r="C59" s="150"/>
      <c r="D59" s="151"/>
      <c r="E59" s="151"/>
      <c r="F59" s="143"/>
      <c r="G59" s="143"/>
      <c r="H59" s="141"/>
      <c r="I59" s="141"/>
      <c r="J59" s="141"/>
      <c r="K59" s="150"/>
      <c r="L59" s="151"/>
      <c r="M59" s="151"/>
      <c r="N59" s="143"/>
      <c r="O59" s="143"/>
    </row>
    <row r="60" spans="1:15" ht="5.0999999999999996" customHeight="1" x14ac:dyDescent="0.25"/>
    <row r="61" spans="1:15" ht="5.0999999999999996" customHeight="1" x14ac:dyDescent="0.25"/>
    <row r="67" spans="1:15" ht="5.0999999999999996" customHeight="1" x14ac:dyDescent="0.25"/>
    <row r="69" spans="1:15" ht="5.0999999999999996" customHeight="1" x14ac:dyDescent="0.25"/>
    <row r="70" spans="1:15" x14ac:dyDescent="0.25">
      <c r="A70" s="92" t="s">
        <v>0</v>
      </c>
      <c r="B70" s="93" t="str">
        <f>B1</f>
        <v>29th September 2023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2" t="str">
        <f>N1</f>
        <v>Volume 86 Number 38</v>
      </c>
      <c r="O70" s="94"/>
    </row>
    <row r="71" spans="1:15" x14ac:dyDescent="0.2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</row>
    <row r="72" spans="1:15" x14ac:dyDescent="0.25">
      <c r="A72" s="1" t="s">
        <v>43</v>
      </c>
      <c r="I72" s="29" t="s">
        <v>44</v>
      </c>
      <c r="J72" s="100">
        <v>45139</v>
      </c>
    </row>
    <row r="73" spans="1:15" x14ac:dyDescent="0.25">
      <c r="L73" t="s">
        <v>6</v>
      </c>
      <c r="M73" t="s">
        <v>6</v>
      </c>
      <c r="N73" s="156" t="s">
        <v>7</v>
      </c>
      <c r="O73" s="156"/>
    </row>
    <row r="74" spans="1:15" x14ac:dyDescent="0.25">
      <c r="K74" s="29" t="s">
        <v>6</v>
      </c>
      <c r="L74" t="s">
        <v>38</v>
      </c>
      <c r="M74" t="s">
        <v>11</v>
      </c>
      <c r="N74" s="101">
        <v>45108</v>
      </c>
      <c r="O74" s="101">
        <v>44774</v>
      </c>
    </row>
    <row r="75" spans="1:15" x14ac:dyDescent="0.25">
      <c r="A75" s="160" t="s">
        <v>45</v>
      </c>
      <c r="B75" s="160"/>
      <c r="C75" s="160"/>
      <c r="D75" s="160"/>
      <c r="E75" s="160"/>
      <c r="F75" s="160"/>
      <c r="G75" s="160"/>
      <c r="H75" s="160"/>
      <c r="I75" t="s">
        <v>46</v>
      </c>
      <c r="K75" s="25">
        <v>599.05999999999995</v>
      </c>
      <c r="L75" s="30">
        <v>716.6</v>
      </c>
      <c r="M75" s="30">
        <v>375.39</v>
      </c>
      <c r="N75" s="8">
        <f>IF(K75="-","-",IF(L75="-","-",K75/L75-1))</f>
        <v>-0.16402456042422564</v>
      </c>
      <c r="O75" s="8">
        <f>IF(K75="-","-",IF(M75="-","-",K75/M75-1))</f>
        <v>0.59583366632036006</v>
      </c>
    </row>
    <row r="76" spans="1:15" x14ac:dyDescent="0.25">
      <c r="A76" s="160" t="s">
        <v>47</v>
      </c>
      <c r="B76" s="160"/>
      <c r="C76" s="160"/>
      <c r="D76" s="160"/>
      <c r="E76" s="160"/>
      <c r="F76" s="160"/>
      <c r="G76" s="160"/>
      <c r="H76" s="160"/>
      <c r="I76" t="s">
        <v>97</v>
      </c>
      <c r="K76" s="25">
        <v>405.61782446566622</v>
      </c>
      <c r="L76" s="30" t="s">
        <v>30</v>
      </c>
      <c r="M76" s="30">
        <v>217.43</v>
      </c>
      <c r="N76" s="8" t="str">
        <f>IF(K76="-","-",IF(L76="-","-",K76/L76-1))</f>
        <v>-</v>
      </c>
      <c r="O76" s="8">
        <f>IF(K76="-","-",IF(M76="-","-",K76/M76-1))</f>
        <v>0.86550993177420876</v>
      </c>
    </row>
    <row r="77" spans="1:15" x14ac:dyDescent="0.25">
      <c r="I77" t="s">
        <v>98</v>
      </c>
      <c r="K77" s="25">
        <v>356.48300823944845</v>
      </c>
      <c r="L77" s="30" t="s">
        <v>30</v>
      </c>
      <c r="M77" s="30">
        <v>215.55599884858955</v>
      </c>
      <c r="N77" s="8" t="str">
        <f>IF(K77="-","-",IF(L77="-","-",K77/L77-1))</f>
        <v>-</v>
      </c>
      <c r="O77" s="8">
        <f>IF(K77="-","-",IF(M77="-","-",K77/M77-1))</f>
        <v>0.65378375059674676</v>
      </c>
    </row>
    <row r="78" spans="1:15" x14ac:dyDescent="0.25">
      <c r="I78" t="s">
        <v>99</v>
      </c>
      <c r="K78" s="25" t="s">
        <v>30</v>
      </c>
      <c r="L78" s="30" t="s">
        <v>30</v>
      </c>
      <c r="M78" s="30" t="s">
        <v>30</v>
      </c>
      <c r="N78" s="8" t="str">
        <f>IF(K78="-","-",IF(L78="-","-",K78/L78-1))</f>
        <v>-</v>
      </c>
      <c r="O78" s="8" t="str">
        <f>IF(K78="-","-",IF(M78="-","-",K78/M78-1))</f>
        <v>-</v>
      </c>
    </row>
    <row r="79" spans="1:15" ht="5.0999999999999996" customHeight="1" x14ac:dyDescent="0.25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</row>
    <row r="80" spans="1:15" ht="5.0999999999999996" customHeight="1" x14ac:dyDescent="0.25"/>
    <row r="81" spans="1:15" x14ac:dyDescent="0.25">
      <c r="I81" s="92" t="s">
        <v>5</v>
      </c>
      <c r="J81" s="93">
        <f>C10</f>
        <v>45192</v>
      </c>
      <c r="K81" t="s">
        <v>48</v>
      </c>
      <c r="L81" t="s">
        <v>6</v>
      </c>
      <c r="M81" t="s">
        <v>6</v>
      </c>
      <c r="N81" s="156" t="s">
        <v>7</v>
      </c>
      <c r="O81" s="156"/>
    </row>
    <row r="82" spans="1:15" x14ac:dyDescent="0.25">
      <c r="A82" s="1" t="s">
        <v>49</v>
      </c>
      <c r="L82" t="s">
        <v>10</v>
      </c>
      <c r="M82" t="s">
        <v>11</v>
      </c>
      <c r="N82" s="102">
        <f>N13</f>
        <v>45185</v>
      </c>
      <c r="O82" s="102">
        <f>O13</f>
        <v>44828</v>
      </c>
    </row>
    <row r="83" spans="1:15" ht="5.0999999999999996" customHeight="1" x14ac:dyDescent="0.25"/>
    <row r="84" spans="1:15" ht="14.65" customHeight="1" x14ac:dyDescent="0.25">
      <c r="A84" s="160" t="s">
        <v>100</v>
      </c>
      <c r="B84" s="160"/>
      <c r="C84" s="160"/>
      <c r="D84" s="160"/>
      <c r="E84" s="160"/>
      <c r="F84" s="160"/>
      <c r="G84" s="160"/>
      <c r="H84" s="160"/>
      <c r="I84" t="s">
        <v>50</v>
      </c>
      <c r="K84" s="25">
        <v>214</v>
      </c>
      <c r="L84" s="25" t="s">
        <v>30</v>
      </c>
      <c r="M84" s="25" t="s">
        <v>30</v>
      </c>
      <c r="N84" s="8" t="str">
        <f>IF(K84="-","-",IF(L84="-","-",K84/L84-1))</f>
        <v>-</v>
      </c>
      <c r="O84" s="8" t="str">
        <f>IF(K84="-","-",IF(M84="-","-",K84/M84-1))</f>
        <v>-</v>
      </c>
    </row>
    <row r="85" spans="1:15" ht="14.65" customHeight="1" x14ac:dyDescent="0.25">
      <c r="I85" t="s">
        <v>51</v>
      </c>
      <c r="K85" s="25">
        <v>207</v>
      </c>
      <c r="L85" s="25" t="s">
        <v>30</v>
      </c>
      <c r="M85" s="25" t="s">
        <v>30</v>
      </c>
      <c r="N85" s="8" t="str">
        <f>IF(K85="-","-",IF(L85="-","-",K85/L85-1))</f>
        <v>-</v>
      </c>
      <c r="O85" s="8" t="str">
        <f t="shared" ref="O85" si="8">IF(K85="-","-",IF(M85="-","-",K85/M85-1))</f>
        <v>-</v>
      </c>
    </row>
    <row r="86" spans="1:15" ht="5.0999999999999996" customHeight="1" x14ac:dyDescent="0.25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</row>
    <row r="87" spans="1:15" ht="5.0999999999999996" customHeight="1" x14ac:dyDescent="0.25"/>
    <row r="88" spans="1:15" x14ac:dyDescent="0.25">
      <c r="A88" s="1" t="s">
        <v>52</v>
      </c>
      <c r="I88" s="92" t="s">
        <v>5</v>
      </c>
      <c r="J88" s="93">
        <f>C10</f>
        <v>45192</v>
      </c>
    </row>
    <row r="89" spans="1:15" ht="3" customHeight="1" x14ac:dyDescent="0.25"/>
    <row r="90" spans="1:15" x14ac:dyDescent="0.25">
      <c r="A90" s="160" t="s">
        <v>53</v>
      </c>
      <c r="B90" s="160"/>
      <c r="C90" s="160"/>
      <c r="D90" s="160"/>
      <c r="E90" s="160"/>
      <c r="F90" s="160"/>
      <c r="G90" s="160"/>
      <c r="H90" s="160"/>
      <c r="J90" s="29" t="s">
        <v>54</v>
      </c>
      <c r="K90" s="29" t="s">
        <v>55</v>
      </c>
      <c r="L90" t="s">
        <v>6</v>
      </c>
      <c r="M90" t="s">
        <v>6</v>
      </c>
      <c r="N90" s="156" t="s">
        <v>7</v>
      </c>
      <c r="O90" s="156"/>
    </row>
    <row r="91" spans="1:15" x14ac:dyDescent="0.25">
      <c r="I91" s="152" t="s">
        <v>56</v>
      </c>
      <c r="J91" s="152" t="s">
        <v>57</v>
      </c>
      <c r="K91" s="152" t="s">
        <v>6</v>
      </c>
      <c r="L91" s="141" t="s">
        <v>10</v>
      </c>
      <c r="M91" s="141" t="s">
        <v>11</v>
      </c>
      <c r="N91" s="140">
        <f>F13</f>
        <v>45185</v>
      </c>
      <c r="O91" s="140">
        <f>G13</f>
        <v>44828</v>
      </c>
    </row>
    <row r="92" spans="1:15" x14ac:dyDescent="0.25">
      <c r="A92" s="1" t="s">
        <v>58</v>
      </c>
      <c r="B92" t="s">
        <v>59</v>
      </c>
      <c r="F92" t="s">
        <v>60</v>
      </c>
      <c r="I92" s="33">
        <v>128</v>
      </c>
      <c r="J92" s="33" t="s">
        <v>371</v>
      </c>
      <c r="K92" s="103">
        <v>739.921875</v>
      </c>
      <c r="L92" s="103">
        <v>731.80851063829789</v>
      </c>
      <c r="M92" s="103">
        <v>806.03960396039599</v>
      </c>
      <c r="N92" s="34">
        <f t="shared" ref="N92:N99" si="9">IF(K92="-","-",IF(L92="-","-",K92/L92-1))</f>
        <v>1.1086731356301671E-2</v>
      </c>
      <c r="O92" s="8">
        <f t="shared" ref="O92:O99" si="10">IF(K92="-","-",IF(M92="-","-",K92/M92-1))</f>
        <v>-8.2027891229578653E-2</v>
      </c>
    </row>
    <row r="93" spans="1:15" x14ac:dyDescent="0.25">
      <c r="A93" s="1" t="s">
        <v>61</v>
      </c>
      <c r="F93" t="s">
        <v>62</v>
      </c>
      <c r="I93" s="33">
        <v>218</v>
      </c>
      <c r="J93" s="33" t="s">
        <v>372</v>
      </c>
      <c r="K93" s="103">
        <v>887.45871559633031</v>
      </c>
      <c r="L93" s="103">
        <v>860.84491978609628</v>
      </c>
      <c r="M93" s="103">
        <v>892.5488721804511</v>
      </c>
      <c r="N93" s="34">
        <f t="shared" si="9"/>
        <v>3.0915900411943031E-2</v>
      </c>
      <c r="O93" s="8">
        <f t="shared" si="10"/>
        <v>-5.7029443908049871E-3</v>
      </c>
    </row>
    <row r="94" spans="1:15" x14ac:dyDescent="0.25">
      <c r="F94" t="s">
        <v>63</v>
      </c>
      <c r="I94" s="33">
        <v>550</v>
      </c>
      <c r="J94" s="33" t="s">
        <v>373</v>
      </c>
      <c r="K94" s="103">
        <v>1173.2090909090909</v>
      </c>
      <c r="L94" s="103">
        <v>1200.8412322274883</v>
      </c>
      <c r="M94" s="103">
        <v>1056.9781931464174</v>
      </c>
      <c r="N94" s="34">
        <f t="shared" si="9"/>
        <v>-2.3010653346022591E-2</v>
      </c>
      <c r="O94" s="8">
        <f t="shared" si="10"/>
        <v>0.10996527507977905</v>
      </c>
    </row>
    <row r="95" spans="1:15" x14ac:dyDescent="0.25">
      <c r="F95" t="s">
        <v>64</v>
      </c>
      <c r="I95" s="33">
        <v>844</v>
      </c>
      <c r="J95" s="33" t="s">
        <v>374</v>
      </c>
      <c r="K95" s="103">
        <v>1466.7097156398104</v>
      </c>
      <c r="L95" s="103">
        <v>1475.3809523809523</v>
      </c>
      <c r="M95" s="103">
        <v>1309.2392638036811</v>
      </c>
      <c r="N95" s="34">
        <f t="shared" si="9"/>
        <v>-5.8772866269883872E-3</v>
      </c>
      <c r="O95" s="8">
        <f t="shared" si="10"/>
        <v>0.12027629799203909</v>
      </c>
    </row>
    <row r="96" spans="1:15" x14ac:dyDescent="0.25">
      <c r="B96" t="s">
        <v>65</v>
      </c>
      <c r="F96" t="s">
        <v>60</v>
      </c>
      <c r="I96" s="33">
        <v>87</v>
      </c>
      <c r="J96" s="33" t="s">
        <v>375</v>
      </c>
      <c r="K96" s="103">
        <v>749.36781609195407</v>
      </c>
      <c r="L96" s="103">
        <v>728.04651162790697</v>
      </c>
      <c r="M96" s="103">
        <v>662.68656716417911</v>
      </c>
      <c r="N96" s="34">
        <f t="shared" si="9"/>
        <v>2.9285635084457473E-2</v>
      </c>
      <c r="O96" s="8">
        <f t="shared" si="10"/>
        <v>0.13080278554416491</v>
      </c>
    </row>
    <row r="97" spans="1:15" x14ac:dyDescent="0.25">
      <c r="F97" t="s">
        <v>62</v>
      </c>
      <c r="I97" s="33">
        <v>218</v>
      </c>
      <c r="J97" s="33" t="s">
        <v>376</v>
      </c>
      <c r="K97" s="103">
        <v>905.44954128440372</v>
      </c>
      <c r="L97" s="103">
        <v>897.82389937106916</v>
      </c>
      <c r="M97" s="103">
        <v>795.1973684210526</v>
      </c>
      <c r="N97" s="34">
        <f t="shared" si="9"/>
        <v>8.4934717361349055E-3</v>
      </c>
      <c r="O97" s="8">
        <f t="shared" si="10"/>
        <v>0.13864755750169078</v>
      </c>
    </row>
    <row r="98" spans="1:15" x14ac:dyDescent="0.25">
      <c r="F98" t="s">
        <v>63</v>
      </c>
      <c r="I98" s="33">
        <v>467</v>
      </c>
      <c r="J98" s="33" t="s">
        <v>377</v>
      </c>
      <c r="K98" s="103">
        <v>1094.1092077087794</v>
      </c>
      <c r="L98" s="103">
        <v>1130.6040462427745</v>
      </c>
      <c r="M98" s="103">
        <v>929.53267973856214</v>
      </c>
      <c r="N98" s="34">
        <f t="shared" si="9"/>
        <v>-3.2279062378447021E-2</v>
      </c>
      <c r="O98" s="8">
        <f t="shared" si="10"/>
        <v>0.17705297678883714</v>
      </c>
    </row>
    <row r="99" spans="1:15" x14ac:dyDescent="0.25">
      <c r="F99" t="s">
        <v>64</v>
      </c>
      <c r="I99" s="33">
        <v>400</v>
      </c>
      <c r="J99" s="33" t="s">
        <v>378</v>
      </c>
      <c r="K99" s="103">
        <v>1430.7574999999999</v>
      </c>
      <c r="L99" s="103">
        <v>1470.3382352941176</v>
      </c>
      <c r="M99" s="103">
        <v>1275.0590062111801</v>
      </c>
      <c r="N99" s="34">
        <f t="shared" si="9"/>
        <v>-2.6919476310972801E-2</v>
      </c>
      <c r="O99" s="8">
        <f t="shared" si="10"/>
        <v>0.12211081450377392</v>
      </c>
    </row>
    <row r="100" spans="1:15" ht="8.1" customHeight="1" x14ac:dyDescent="0.25">
      <c r="I100" s="103"/>
      <c r="J100" s="103"/>
      <c r="K100" s="103"/>
      <c r="L100" s="103"/>
      <c r="M100" s="103"/>
      <c r="N100" s="35"/>
      <c r="O100" s="8"/>
    </row>
    <row r="101" spans="1:15" x14ac:dyDescent="0.25">
      <c r="A101" s="1" t="s">
        <v>66</v>
      </c>
      <c r="B101" t="s">
        <v>59</v>
      </c>
      <c r="F101" t="s">
        <v>67</v>
      </c>
      <c r="I101" s="33">
        <v>29</v>
      </c>
      <c r="J101" s="33" t="s">
        <v>379</v>
      </c>
      <c r="K101" s="103">
        <v>569.82758620689651</v>
      </c>
      <c r="L101" s="103">
        <v>492.91666666666669</v>
      </c>
      <c r="M101" s="103" t="s">
        <v>30</v>
      </c>
      <c r="N101" s="34">
        <f>IF(K101="-","-",IF(L101="-","-",K101/L101-1))</f>
        <v>0.15603229661585094</v>
      </c>
      <c r="O101" s="8" t="str">
        <f>IF(K101="-","-",IF(M101="-","-",K101/M101-1))</f>
        <v>-</v>
      </c>
    </row>
    <row r="102" spans="1:15" x14ac:dyDescent="0.25">
      <c r="A102" s="1" t="s">
        <v>68</v>
      </c>
      <c r="F102" t="s">
        <v>69</v>
      </c>
      <c r="I102" s="33">
        <v>346</v>
      </c>
      <c r="J102" s="33" t="s">
        <v>380</v>
      </c>
      <c r="K102" s="103">
        <v>912.90462427745661</v>
      </c>
      <c r="L102" s="103">
        <v>989.36974789915962</v>
      </c>
      <c r="M102" s="103">
        <v>761.35036496350369</v>
      </c>
      <c r="N102" s="34">
        <f>IF(K102="-","-",IF(L102="-","-",K102/L102-1))</f>
        <v>-7.7286700734553571E-2</v>
      </c>
      <c r="O102" s="8">
        <f>IF(K102="-","-",IF(M102="-","-",K102/M102-1))</f>
        <v>0.19905981042147114</v>
      </c>
    </row>
    <row r="103" spans="1:15" x14ac:dyDescent="0.25">
      <c r="B103" t="s">
        <v>65</v>
      </c>
      <c r="F103" t="s">
        <v>67</v>
      </c>
      <c r="I103" s="33">
        <v>12</v>
      </c>
      <c r="J103" s="33" t="s">
        <v>381</v>
      </c>
      <c r="K103" s="103">
        <v>507.5</v>
      </c>
      <c r="L103" s="103">
        <v>493.33333333333331</v>
      </c>
      <c r="M103" s="103">
        <v>450</v>
      </c>
      <c r="N103" s="34">
        <f>IF(K103="-","-",IF(L103="-","-",K103/L103-1))</f>
        <v>2.8716216216216228E-2</v>
      </c>
      <c r="O103" s="8">
        <f>IF(K103="-","-",IF(M103="-","-",K103/M103-1))</f>
        <v>0.12777777777777777</v>
      </c>
    </row>
    <row r="104" spans="1:15" x14ac:dyDescent="0.25">
      <c r="F104" t="s">
        <v>69</v>
      </c>
      <c r="I104" s="33">
        <v>204</v>
      </c>
      <c r="J104" s="33" t="s">
        <v>382</v>
      </c>
      <c r="K104" s="103">
        <v>838.70098039215691</v>
      </c>
      <c r="L104" s="103">
        <v>886.68</v>
      </c>
      <c r="M104" s="103">
        <v>748.73076923076928</v>
      </c>
      <c r="N104" s="34">
        <f>IF(K104="-","-",IF(L104="-","-",K104/L104-1))</f>
        <v>-5.4110862552265826E-2</v>
      </c>
      <c r="O104" s="8">
        <f>IF(K104="-","-",IF(M104="-","-",K104/M104-1))</f>
        <v>0.12016363539302821</v>
      </c>
    </row>
    <row r="105" spans="1:15" ht="8.1" customHeight="1" x14ac:dyDescent="0.25">
      <c r="I105" s="103"/>
      <c r="J105" s="103"/>
      <c r="K105" s="103"/>
      <c r="L105" s="103"/>
      <c r="M105" s="103"/>
      <c r="N105" s="34"/>
      <c r="O105" s="8"/>
    </row>
    <row r="106" spans="1:15" x14ac:dyDescent="0.25">
      <c r="A106" s="1" t="s">
        <v>70</v>
      </c>
      <c r="B106" t="s">
        <v>71</v>
      </c>
      <c r="F106" t="s">
        <v>72</v>
      </c>
      <c r="I106" s="33">
        <v>63</v>
      </c>
      <c r="J106" s="33" t="s">
        <v>383</v>
      </c>
      <c r="K106" s="103">
        <v>1467.6190476190477</v>
      </c>
      <c r="L106" s="103">
        <v>1536.9642857142858</v>
      </c>
      <c r="M106" s="103">
        <v>1999.5652173913043</v>
      </c>
      <c r="N106" s="34">
        <f t="shared" ref="N106:N111" si="11">IF(K106="-","-",IF(L106="-","-",K106/L106-1))</f>
        <v>-4.5118314550172345E-2</v>
      </c>
      <c r="O106" s="8">
        <f t="shared" ref="O106:O110" si="12">IF(K106="-","-",IF(M106="-","-",K106/M106-1))</f>
        <v>-0.26603091769432274</v>
      </c>
    </row>
    <row r="107" spans="1:15" x14ac:dyDescent="0.25">
      <c r="A107" s="1" t="s">
        <v>61</v>
      </c>
      <c r="F107" t="s">
        <v>73</v>
      </c>
      <c r="I107" s="33" t="s">
        <v>30</v>
      </c>
      <c r="J107" s="33" t="s">
        <v>30</v>
      </c>
      <c r="K107" s="103" t="s">
        <v>30</v>
      </c>
      <c r="L107" s="103" t="s">
        <v>30</v>
      </c>
      <c r="M107" s="103" t="s">
        <v>30</v>
      </c>
      <c r="N107" s="34" t="str">
        <f t="shared" si="11"/>
        <v>-</v>
      </c>
      <c r="O107" s="8" t="str">
        <f t="shared" si="12"/>
        <v>-</v>
      </c>
    </row>
    <row r="108" spans="1:15" x14ac:dyDescent="0.25">
      <c r="F108" t="s">
        <v>74</v>
      </c>
      <c r="I108" s="33">
        <v>20</v>
      </c>
      <c r="J108" s="33" t="s">
        <v>384</v>
      </c>
      <c r="K108" s="103">
        <v>1637</v>
      </c>
      <c r="L108" s="103" t="s">
        <v>30</v>
      </c>
      <c r="M108" s="103">
        <v>2198.3870967741937</v>
      </c>
      <c r="N108" s="34" t="str">
        <f t="shared" si="11"/>
        <v>-</v>
      </c>
      <c r="O108" s="8">
        <f t="shared" si="12"/>
        <v>-0.25536316947909032</v>
      </c>
    </row>
    <row r="109" spans="1:15" x14ac:dyDescent="0.25">
      <c r="B109" t="s">
        <v>75</v>
      </c>
      <c r="F109" t="s">
        <v>76</v>
      </c>
      <c r="I109" s="33">
        <v>63</v>
      </c>
      <c r="J109" s="33" t="s">
        <v>385</v>
      </c>
      <c r="K109" s="103">
        <v>1709.047619047619</v>
      </c>
      <c r="L109" s="103">
        <v>1545.8666666666666</v>
      </c>
      <c r="M109" s="103">
        <v>1394.75</v>
      </c>
      <c r="N109" s="34">
        <f t="shared" si="11"/>
        <v>0.10555952586313122</v>
      </c>
      <c r="O109" s="8">
        <f t="shared" si="12"/>
        <v>0.22534333683285102</v>
      </c>
    </row>
    <row r="110" spans="1:15" x14ac:dyDescent="0.25">
      <c r="F110" t="s">
        <v>73</v>
      </c>
      <c r="I110" s="33" t="s">
        <v>30</v>
      </c>
      <c r="J110" s="33" t="s">
        <v>30</v>
      </c>
      <c r="K110" s="103" t="s">
        <v>30</v>
      </c>
      <c r="L110" s="103" t="s">
        <v>30</v>
      </c>
      <c r="M110" s="103" t="s">
        <v>30</v>
      </c>
      <c r="N110" s="34" t="str">
        <f t="shared" si="11"/>
        <v>-</v>
      </c>
      <c r="O110" s="8" t="str">
        <f t="shared" si="12"/>
        <v>-</v>
      </c>
    </row>
    <row r="111" spans="1:15" x14ac:dyDescent="0.25">
      <c r="F111" t="s">
        <v>74</v>
      </c>
      <c r="I111" s="33">
        <v>12</v>
      </c>
      <c r="J111" s="33" t="s">
        <v>386</v>
      </c>
      <c r="K111" s="103">
        <v>1424.1666666666667</v>
      </c>
      <c r="L111" s="103" t="s">
        <v>30</v>
      </c>
      <c r="M111" s="103" t="s">
        <v>30</v>
      </c>
      <c r="N111" s="34" t="str">
        <f t="shared" si="11"/>
        <v>-</v>
      </c>
      <c r="O111" s="8" t="str">
        <f>IF(K111="-","-",IF(M111="-","-",K111/M111-1))</f>
        <v>-</v>
      </c>
    </row>
    <row r="112" spans="1:15" ht="8.1" customHeight="1" x14ac:dyDescent="0.25">
      <c r="I112" s="103"/>
      <c r="J112" s="103"/>
      <c r="K112" s="103"/>
      <c r="L112" s="103"/>
      <c r="M112" s="103"/>
      <c r="N112" s="35"/>
      <c r="O112" s="8"/>
    </row>
    <row r="113" spans="1:15" x14ac:dyDescent="0.25">
      <c r="A113" s="1" t="s">
        <v>77</v>
      </c>
      <c r="F113" t="s">
        <v>78</v>
      </c>
      <c r="I113" s="33">
        <v>523</v>
      </c>
      <c r="J113" s="33" t="s">
        <v>387</v>
      </c>
      <c r="K113" s="103">
        <v>909.00956022944547</v>
      </c>
      <c r="L113" s="103">
        <v>938.20689655172418</v>
      </c>
      <c r="M113" s="103">
        <v>1007.5542452830189</v>
      </c>
      <c r="N113" s="34">
        <f>IF(K113="-","-",IF(L113="-","-",K113/L113-1))</f>
        <v>-3.1120359943622611E-2</v>
      </c>
      <c r="O113" s="8">
        <f>IF(K113="-","-",IF(M113="-","-",K113/M113-1))</f>
        <v>-9.780583577998081E-2</v>
      </c>
    </row>
    <row r="114" spans="1:15" x14ac:dyDescent="0.25">
      <c r="A114" s="1" t="s">
        <v>61</v>
      </c>
      <c r="F114" t="s">
        <v>79</v>
      </c>
      <c r="I114" s="33">
        <v>651</v>
      </c>
      <c r="J114" s="33" t="s">
        <v>388</v>
      </c>
      <c r="K114" s="103">
        <v>276.58064516129031</v>
      </c>
      <c r="L114" s="103">
        <v>285.59970014992501</v>
      </c>
      <c r="M114" s="103">
        <v>228.42689075630253</v>
      </c>
      <c r="N114" s="34">
        <f>IF(K114="-","-",IF(L114="-","-",K114/L114-1))</f>
        <v>-3.1579357344913794E-2</v>
      </c>
      <c r="O114" s="8">
        <f>IF(K114="-","-",IF(M114="-","-",K114/M114-1))</f>
        <v>0.21080597930285117</v>
      </c>
    </row>
    <row r="115" spans="1:15" ht="8.1" customHeight="1" x14ac:dyDescent="0.25">
      <c r="A115" s="135"/>
      <c r="B115" s="141"/>
      <c r="C115" s="141"/>
      <c r="D115" s="141"/>
      <c r="E115" s="141"/>
      <c r="F115" s="141"/>
      <c r="G115" s="141"/>
      <c r="H115" s="141"/>
      <c r="I115" s="116"/>
      <c r="J115" s="117"/>
      <c r="K115" s="113"/>
      <c r="L115" s="103"/>
      <c r="M115" s="113"/>
      <c r="N115" s="153"/>
      <c r="O115" s="153"/>
    </row>
    <row r="116" spans="1:15" x14ac:dyDescent="0.25">
      <c r="A116" s="1" t="s">
        <v>70</v>
      </c>
      <c r="B116" t="s">
        <v>80</v>
      </c>
      <c r="F116" t="s">
        <v>81</v>
      </c>
      <c r="I116" s="33">
        <v>699</v>
      </c>
      <c r="J116" s="33" t="s">
        <v>389</v>
      </c>
      <c r="K116" s="104">
        <v>136.05720514203074</v>
      </c>
      <c r="L116" s="103">
        <v>155.22469972225971</v>
      </c>
      <c r="M116" s="105" t="s">
        <v>30</v>
      </c>
      <c r="N116" s="8">
        <f t="shared" ref="N116:N121" si="13">IF(K116="-","-",IF(L116="-","-",K116/L116-1))</f>
        <v>-0.12348224615364034</v>
      </c>
      <c r="O116" s="8" t="str">
        <f t="shared" ref="O116:O121" si="14">IF(K116="-","-",IF(M116="-","-",K116/M116-1))</f>
        <v>-</v>
      </c>
    </row>
    <row r="117" spans="1:15" x14ac:dyDescent="0.25">
      <c r="A117" s="1" t="s">
        <v>82</v>
      </c>
      <c r="F117" t="s">
        <v>83</v>
      </c>
      <c r="I117" s="33">
        <v>659</v>
      </c>
      <c r="J117" s="33" t="s">
        <v>390</v>
      </c>
      <c r="K117" s="104">
        <v>150.88770864946889</v>
      </c>
      <c r="L117" s="103">
        <v>154.87577639751552</v>
      </c>
      <c r="M117" s="105">
        <v>154.64910179640719</v>
      </c>
      <c r="N117" s="34">
        <f t="shared" si="13"/>
        <v>-2.5750106574514042E-2</v>
      </c>
      <c r="O117" s="8">
        <f t="shared" si="14"/>
        <v>-2.432211440768739E-2</v>
      </c>
    </row>
    <row r="118" spans="1:15" x14ac:dyDescent="0.25">
      <c r="B118" t="s">
        <v>84</v>
      </c>
      <c r="F118" t="s">
        <v>81</v>
      </c>
      <c r="I118" s="33">
        <v>247</v>
      </c>
      <c r="J118" s="33" t="s">
        <v>391</v>
      </c>
      <c r="K118" s="104">
        <v>93.94328180433935</v>
      </c>
      <c r="L118" s="103">
        <v>95.165753800127561</v>
      </c>
      <c r="M118" s="105">
        <v>106.96374810389133</v>
      </c>
      <c r="N118" s="34">
        <f t="shared" si="13"/>
        <v>-1.284571336823237E-2</v>
      </c>
      <c r="O118" s="8">
        <f t="shared" si="14"/>
        <v>-0.12172784266035175</v>
      </c>
    </row>
    <row r="119" spans="1:15" x14ac:dyDescent="0.25">
      <c r="F119" t="s">
        <v>83</v>
      </c>
      <c r="I119" s="33">
        <v>263</v>
      </c>
      <c r="J119" s="33" t="s">
        <v>392</v>
      </c>
      <c r="K119" s="104">
        <v>95.737642585551328</v>
      </c>
      <c r="L119" s="103">
        <v>101.91988950276243</v>
      </c>
      <c r="M119" s="105" t="s">
        <v>30</v>
      </c>
      <c r="N119" s="34">
        <f t="shared" si="13"/>
        <v>-6.0657904432319221E-2</v>
      </c>
      <c r="O119" s="8" t="str">
        <f t="shared" si="14"/>
        <v>-</v>
      </c>
    </row>
    <row r="120" spans="1:15" x14ac:dyDescent="0.25">
      <c r="B120" t="s">
        <v>85</v>
      </c>
      <c r="F120" t="s">
        <v>81</v>
      </c>
      <c r="I120" s="33" t="s">
        <v>30</v>
      </c>
      <c r="J120" s="33" t="s">
        <v>30</v>
      </c>
      <c r="K120" s="104" t="s">
        <v>30</v>
      </c>
      <c r="L120" s="103" t="s">
        <v>30</v>
      </c>
      <c r="M120" s="105">
        <v>150.59526375505462</v>
      </c>
      <c r="N120" s="34" t="str">
        <f t="shared" si="13"/>
        <v>-</v>
      </c>
      <c r="O120" s="8" t="str">
        <f t="shared" si="14"/>
        <v>-</v>
      </c>
    </row>
    <row r="121" spans="1:15" x14ac:dyDescent="0.25">
      <c r="B121" t="s">
        <v>86</v>
      </c>
      <c r="F121" t="s">
        <v>83</v>
      </c>
      <c r="I121" s="33" t="s">
        <v>30</v>
      </c>
      <c r="J121" s="33" t="s">
        <v>30</v>
      </c>
      <c r="K121" s="104" t="s">
        <v>30</v>
      </c>
      <c r="L121" s="103" t="s">
        <v>30</v>
      </c>
      <c r="M121" s="105" t="s">
        <v>30</v>
      </c>
      <c r="N121" s="34" t="str">
        <f t="shared" si="13"/>
        <v>-</v>
      </c>
      <c r="O121" s="8" t="str">
        <f t="shared" si="14"/>
        <v>-</v>
      </c>
    </row>
    <row r="122" spans="1:15" x14ac:dyDescent="0.25">
      <c r="B122" t="s">
        <v>87</v>
      </c>
      <c r="I122" s="103"/>
      <c r="J122" s="38"/>
      <c r="K122" s="104"/>
      <c r="L122" s="103"/>
      <c r="M122" s="104"/>
      <c r="N122" s="34"/>
      <c r="O122" s="34"/>
    </row>
    <row r="123" spans="1:15" ht="5.0999999999999996" customHeight="1" x14ac:dyDescent="0.25">
      <c r="I123" s="103"/>
      <c r="J123" s="38"/>
      <c r="K123" s="104"/>
      <c r="L123" s="103"/>
      <c r="M123" s="104"/>
      <c r="N123" s="34"/>
      <c r="O123" s="34"/>
    </row>
    <row r="124" spans="1:15" x14ac:dyDescent="0.25">
      <c r="A124" s="1" t="s">
        <v>88</v>
      </c>
      <c r="B124" t="s">
        <v>89</v>
      </c>
      <c r="F124" t="s">
        <v>81</v>
      </c>
      <c r="I124" s="33">
        <v>410</v>
      </c>
      <c r="J124" s="33" t="s">
        <v>393</v>
      </c>
      <c r="K124" s="104">
        <v>52.875596859610525</v>
      </c>
      <c r="L124" s="103">
        <v>64.6704257398343</v>
      </c>
      <c r="M124" s="40">
        <v>56.463305762516576</v>
      </c>
      <c r="N124" s="34">
        <f>IF(K124="-","-",IF(L124="-","-",K124/L124-1))</f>
        <v>-0.18238365907275367</v>
      </c>
      <c r="O124" s="8">
        <f>IF(K124="-","-",IF(M124="-","-",K124/M124-1))</f>
        <v>-6.354053937252413E-2</v>
      </c>
    </row>
    <row r="125" spans="1:15" x14ac:dyDescent="0.25">
      <c r="A125" s="1" t="s">
        <v>82</v>
      </c>
      <c r="F125" t="s">
        <v>83</v>
      </c>
      <c r="I125" s="33">
        <v>1042</v>
      </c>
      <c r="J125" s="33" t="s">
        <v>191</v>
      </c>
      <c r="K125" s="104">
        <v>79.070057581573892</v>
      </c>
      <c r="L125" s="103">
        <v>85.102272727272734</v>
      </c>
      <c r="M125" s="40">
        <v>87.592552026286967</v>
      </c>
      <c r="N125" s="34">
        <f>IF(K125="-","-",IF(L125="-","-",K125/L125-1))</f>
        <v>-7.088195123801555E-2</v>
      </c>
      <c r="O125" s="8">
        <f>IF(K125="-","-",IF(M125="-","-",K125/M125-1))</f>
        <v>-9.7297021807920769E-2</v>
      </c>
    </row>
    <row r="126" spans="1:15" x14ac:dyDescent="0.25">
      <c r="B126" t="s">
        <v>90</v>
      </c>
      <c r="I126" s="33">
        <v>6</v>
      </c>
      <c r="J126" s="33" t="s">
        <v>394</v>
      </c>
      <c r="K126" s="104">
        <v>96.666666666666671</v>
      </c>
      <c r="L126" s="103">
        <v>98.333333333333329</v>
      </c>
      <c r="M126" s="40">
        <v>109.28571428571429</v>
      </c>
      <c r="N126" s="34">
        <f>IF(K126="-","-",IF(L126="-","-",K126/L126-1))</f>
        <v>-1.6949152542372836E-2</v>
      </c>
      <c r="O126" s="8">
        <f>IF(K126="-","-",IF(M126="-","-",K126/M126-1))</f>
        <v>-0.11546840958605664</v>
      </c>
    </row>
    <row r="127" spans="1:15" x14ac:dyDescent="0.25">
      <c r="A127" s="141"/>
      <c r="B127" s="141" t="s">
        <v>91</v>
      </c>
      <c r="C127" s="141"/>
      <c r="D127" s="141"/>
      <c r="E127" s="141"/>
      <c r="F127" s="141"/>
      <c r="G127" s="141"/>
      <c r="H127" s="141"/>
      <c r="I127" s="118">
        <v>6115</v>
      </c>
      <c r="J127" s="118" t="s">
        <v>395</v>
      </c>
      <c r="K127" s="114">
        <v>83.703924775143093</v>
      </c>
      <c r="L127" s="103">
        <v>81.774633123689725</v>
      </c>
      <c r="M127" s="154">
        <v>74.726659167604055</v>
      </c>
      <c r="N127" s="155">
        <f>IF(K127="-","-",IF(L127="-","-",K127/L127-1))</f>
        <v>2.3592788836303002E-2</v>
      </c>
      <c r="O127" s="142">
        <f>IF(K127="-","-",IF(M127="-","-",K127/M127-1))</f>
        <v>0.12013471105946238</v>
      </c>
    </row>
  </sheetData>
  <mergeCells count="16">
    <mergeCell ref="A45:H45"/>
    <mergeCell ref="G5:J5"/>
    <mergeCell ref="H8:O8"/>
    <mergeCell ref="F12:G12"/>
    <mergeCell ref="N12:O12"/>
    <mergeCell ref="A38:H38"/>
    <mergeCell ref="N81:O81"/>
    <mergeCell ref="A84:H84"/>
    <mergeCell ref="A90:H90"/>
    <mergeCell ref="N90:O90"/>
    <mergeCell ref="A50:H50"/>
    <mergeCell ref="F55:G55"/>
    <mergeCell ref="N55:O55"/>
    <mergeCell ref="N73:O73"/>
    <mergeCell ref="A75:H75"/>
    <mergeCell ref="A76:H76"/>
  </mergeCells>
  <pageMargins left="0.11811023622047245" right="0.11811023622047245" top="0.35433070866141736" bottom="0.55118110236220474" header="0.31496062992125984" footer="0.31496062992125984"/>
  <pageSetup paperSize="9" scale="75" fitToHeight="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89B8-D81D-46EC-BD84-727B6236CC78}">
  <sheetPr>
    <pageSetUpPr fitToPage="1"/>
  </sheetPr>
  <dimension ref="A1:P127"/>
  <sheetViews>
    <sheetView showGridLines="0" tabSelected="1" zoomScale="120" zoomScaleNormal="120" workbookViewId="0">
      <selection activeCell="I29" sqref="I29"/>
    </sheetView>
  </sheetViews>
  <sheetFormatPr defaultRowHeight="15" x14ac:dyDescent="0.25"/>
  <cols>
    <col min="1" max="1" width="9.7109375" customWidth="1"/>
    <col min="2" max="2" width="8.28515625" customWidth="1"/>
    <col min="3" max="3" width="9.5703125" customWidth="1"/>
    <col min="4" max="5" width="8.7109375" hidden="1" customWidth="1"/>
    <col min="6" max="6" width="9.7109375" customWidth="1"/>
    <col min="7" max="7" width="9.7109375" bestFit="1" customWidth="1"/>
    <col min="8" max="8" width="3.28515625" customWidth="1"/>
    <col min="9" max="9" width="12" bestFit="1" customWidth="1"/>
    <col min="10" max="10" width="9.5703125" customWidth="1"/>
    <col min="11" max="11" width="8.5703125" customWidth="1"/>
    <col min="12" max="13" width="8.7109375" hidden="1" customWidth="1"/>
    <col min="14" max="14" width="9.7109375" customWidth="1"/>
    <col min="15" max="15" width="10.28515625" customWidth="1"/>
  </cols>
  <sheetData>
    <row r="1" spans="1:16" x14ac:dyDescent="0.25">
      <c r="A1" s="90" t="s">
        <v>0</v>
      </c>
      <c r="B1" s="128" t="s">
        <v>396</v>
      </c>
      <c r="C1" s="91"/>
      <c r="G1" s="1" t="s">
        <v>1</v>
      </c>
      <c r="N1" s="92" t="s">
        <v>397</v>
      </c>
      <c r="O1" s="94"/>
      <c r="P1" s="94"/>
    </row>
    <row r="2" spans="1:16" ht="5.0999999999999996" customHeight="1" x14ac:dyDescent="0.25">
      <c r="N2" s="94"/>
      <c r="O2" s="94"/>
      <c r="P2" s="94"/>
    </row>
    <row r="3" spans="1:16" ht="10.35" customHeight="1" x14ac:dyDescent="0.25"/>
    <row r="4" spans="1:16" ht="5.0999999999999996" customHeight="1" x14ac:dyDescent="0.25"/>
    <row r="5" spans="1:16" x14ac:dyDescent="0.25">
      <c r="G5" s="156" t="s">
        <v>2</v>
      </c>
      <c r="H5" s="156"/>
      <c r="I5" s="156"/>
      <c r="J5" s="156"/>
      <c r="L5" t="s">
        <v>32</v>
      </c>
    </row>
    <row r="6" spans="1:16" ht="10.35" customHeight="1" x14ac:dyDescent="0.25">
      <c r="G6" s="2"/>
      <c r="H6" s="2"/>
      <c r="I6" s="2"/>
      <c r="J6" s="2"/>
    </row>
    <row r="7" spans="1:16" ht="5.0999999999999996" customHeight="1" x14ac:dyDescent="0.25"/>
    <row r="8" spans="1:16" x14ac:dyDescent="0.25">
      <c r="A8" s="92" t="s">
        <v>3</v>
      </c>
      <c r="H8" s="161" t="s">
        <v>4</v>
      </c>
      <c r="I8" s="161"/>
      <c r="J8" s="161"/>
      <c r="K8" s="161"/>
      <c r="L8" s="161"/>
      <c r="M8" s="161"/>
      <c r="N8" s="161"/>
      <c r="O8" s="161"/>
    </row>
    <row r="9" spans="1:16" ht="5.0999999999999996" customHeight="1" x14ac:dyDescent="0.25"/>
    <row r="10" spans="1:16" x14ac:dyDescent="0.25">
      <c r="A10" s="92" t="s">
        <v>5</v>
      </c>
      <c r="C10" s="93">
        <v>45199</v>
      </c>
    </row>
    <row r="11" spans="1:16" ht="5.0999999999999996" customHeight="1" x14ac:dyDescent="0.25"/>
    <row r="12" spans="1:16" x14ac:dyDescent="0.25">
      <c r="A12" s="94"/>
      <c r="B12" s="94"/>
      <c r="C12" s="94"/>
      <c r="D12" s="94" t="s">
        <v>6</v>
      </c>
      <c r="E12" s="94" t="s">
        <v>6</v>
      </c>
      <c r="F12" s="162" t="s">
        <v>7</v>
      </c>
      <c r="G12" s="162"/>
      <c r="H12" s="94"/>
      <c r="I12" s="94"/>
      <c r="J12" s="94"/>
      <c r="K12" s="94"/>
      <c r="L12" s="94" t="s">
        <v>6</v>
      </c>
      <c r="M12" s="94" t="s">
        <v>6</v>
      </c>
      <c r="N12" s="162" t="s">
        <v>7</v>
      </c>
      <c r="O12" s="162"/>
    </row>
    <row r="13" spans="1:16" x14ac:dyDescent="0.25">
      <c r="A13" s="138" t="s">
        <v>8</v>
      </c>
      <c r="B13" s="139" t="s">
        <v>9</v>
      </c>
      <c r="C13" s="139" t="s">
        <v>6</v>
      </c>
      <c r="D13" s="138" t="s">
        <v>10</v>
      </c>
      <c r="E13" s="138" t="s">
        <v>11</v>
      </c>
      <c r="F13" s="140">
        <v>45192</v>
      </c>
      <c r="G13" s="140">
        <v>44835</v>
      </c>
      <c r="H13" s="92"/>
      <c r="I13" s="138" t="s">
        <v>12</v>
      </c>
      <c r="J13" s="139" t="s">
        <v>9</v>
      </c>
      <c r="K13" s="139" t="s">
        <v>6</v>
      </c>
      <c r="L13" s="138" t="s">
        <v>10</v>
      </c>
      <c r="M13" s="138" t="s">
        <v>11</v>
      </c>
      <c r="N13" s="140">
        <f>F13</f>
        <v>45192</v>
      </c>
      <c r="O13" s="140">
        <f>G13</f>
        <v>44835</v>
      </c>
    </row>
    <row r="14" spans="1:16" x14ac:dyDescent="0.25">
      <c r="A14" t="s">
        <v>13</v>
      </c>
      <c r="B14" s="5">
        <v>194</v>
      </c>
      <c r="C14" s="6">
        <v>468.8</v>
      </c>
      <c r="D14" s="107">
        <v>466.8</v>
      </c>
      <c r="E14" s="107">
        <v>436.1</v>
      </c>
      <c r="F14" s="7">
        <f t="shared" ref="F14:F21" si="0">IF(C14="-","-",IF(D14="-","-",C14/D14-1))</f>
        <v>4.2844901456726703E-3</v>
      </c>
      <c r="G14" s="7">
        <f t="shared" ref="G14:G21" si="1">IF(C14="-","-",IF(E14="-","-",C14/E14-1))</f>
        <v>7.4982802109607949E-2</v>
      </c>
      <c r="I14" t="s">
        <v>13</v>
      </c>
      <c r="J14" s="5">
        <v>72</v>
      </c>
      <c r="K14" s="6">
        <v>458.1</v>
      </c>
      <c r="L14" s="107">
        <v>456.6</v>
      </c>
      <c r="M14" s="6">
        <v>429.2</v>
      </c>
      <c r="N14" s="8">
        <f t="shared" ref="N14:N20" si="2">IF(K14="-","-",IF(L14="-","-",K14/L14-1))</f>
        <v>3.2851511169513792E-3</v>
      </c>
      <c r="O14" s="7">
        <f t="shared" ref="O14:O20" si="3">IF(K14="-","-",IF(M14="-","-",K14/M14-1))</f>
        <v>6.7334575955265707E-2</v>
      </c>
    </row>
    <row r="15" spans="1:16" x14ac:dyDescent="0.25">
      <c r="A15" t="s">
        <v>14</v>
      </c>
      <c r="B15" s="5">
        <v>308</v>
      </c>
      <c r="C15" s="6">
        <v>470.9</v>
      </c>
      <c r="D15" s="107">
        <v>470.4</v>
      </c>
      <c r="E15" s="107">
        <v>437.7</v>
      </c>
      <c r="F15" s="9">
        <f t="shared" si="0"/>
        <v>1.0629251700680076E-3</v>
      </c>
      <c r="G15" s="7">
        <f t="shared" si="1"/>
        <v>7.5851039524788666E-2</v>
      </c>
      <c r="I15" t="s">
        <v>14</v>
      </c>
      <c r="J15" s="5">
        <v>32</v>
      </c>
      <c r="K15" s="6">
        <v>462.1</v>
      </c>
      <c r="L15" s="107">
        <v>458.3</v>
      </c>
      <c r="M15" s="6">
        <v>432.9</v>
      </c>
      <c r="N15" s="8">
        <f t="shared" si="2"/>
        <v>8.2915121099715883E-3</v>
      </c>
      <c r="O15" s="7">
        <f t="shared" si="3"/>
        <v>6.7452067452067554E-2</v>
      </c>
    </row>
    <row r="16" spans="1:16" x14ac:dyDescent="0.25">
      <c r="A16" t="s">
        <v>15</v>
      </c>
      <c r="B16" s="5">
        <v>43</v>
      </c>
      <c r="C16" s="6">
        <v>470.4</v>
      </c>
      <c r="D16" s="107">
        <v>468.5</v>
      </c>
      <c r="E16" s="107">
        <v>436</v>
      </c>
      <c r="F16" s="9">
        <f t="shared" si="0"/>
        <v>4.0554962646743853E-3</v>
      </c>
      <c r="G16" s="7">
        <f t="shared" si="1"/>
        <v>7.8899082568807177E-2</v>
      </c>
      <c r="I16" t="s">
        <v>16</v>
      </c>
      <c r="J16" s="5">
        <v>111</v>
      </c>
      <c r="K16" s="6">
        <v>451.8</v>
      </c>
      <c r="L16" s="107">
        <v>450.9</v>
      </c>
      <c r="M16" s="6">
        <v>421.9</v>
      </c>
      <c r="N16" s="8">
        <f t="shared" si="2"/>
        <v>1.9960079840319889E-3</v>
      </c>
      <c r="O16" s="7">
        <f t="shared" si="3"/>
        <v>7.0869874377814668E-2</v>
      </c>
    </row>
    <row r="17" spans="1:15" x14ac:dyDescent="0.25">
      <c r="A17" t="s">
        <v>17</v>
      </c>
      <c r="B17" s="10">
        <v>580</v>
      </c>
      <c r="C17" s="6">
        <v>468.2</v>
      </c>
      <c r="D17" s="107">
        <v>467.9</v>
      </c>
      <c r="E17" s="107">
        <v>436.2</v>
      </c>
      <c r="F17" s="9">
        <f t="shared" si="0"/>
        <v>6.4116264159008729E-4</v>
      </c>
      <c r="G17" s="7">
        <f t="shared" si="1"/>
        <v>7.3360843649701968E-2</v>
      </c>
      <c r="I17" t="s">
        <v>17</v>
      </c>
      <c r="J17" s="5">
        <v>65</v>
      </c>
      <c r="K17" s="6">
        <v>456.5</v>
      </c>
      <c r="L17" s="107">
        <v>453.7</v>
      </c>
      <c r="M17" s="6">
        <v>425.9</v>
      </c>
      <c r="N17" s="8">
        <f t="shared" si="2"/>
        <v>6.1714789508486856E-3</v>
      </c>
      <c r="O17" s="7">
        <f t="shared" si="3"/>
        <v>7.1847851608358937E-2</v>
      </c>
    </row>
    <row r="18" spans="1:15" x14ac:dyDescent="0.25">
      <c r="A18" t="s">
        <v>18</v>
      </c>
      <c r="B18" s="5">
        <v>180</v>
      </c>
      <c r="C18" s="6">
        <v>466.9</v>
      </c>
      <c r="D18" s="107">
        <v>465.2</v>
      </c>
      <c r="E18" s="107">
        <v>433.6</v>
      </c>
      <c r="F18" s="7">
        <f t="shared" si="0"/>
        <v>3.6543422184005525E-3</v>
      </c>
      <c r="G18" s="7">
        <f t="shared" si="1"/>
        <v>7.6798892988929834E-2</v>
      </c>
      <c r="I18" t="s">
        <v>19</v>
      </c>
      <c r="J18" s="5">
        <v>109</v>
      </c>
      <c r="K18" s="6">
        <v>433.7</v>
      </c>
      <c r="L18" s="107">
        <v>430.2</v>
      </c>
      <c r="M18" s="6">
        <v>403.7</v>
      </c>
      <c r="N18" s="8">
        <f t="shared" si="2"/>
        <v>8.1357508135750933E-3</v>
      </c>
      <c r="O18" s="7">
        <f t="shared" si="3"/>
        <v>7.4312608372553823E-2</v>
      </c>
    </row>
    <row r="19" spans="1:15" x14ac:dyDescent="0.25">
      <c r="A19" t="s">
        <v>20</v>
      </c>
      <c r="B19" s="5">
        <v>738</v>
      </c>
      <c r="C19" s="6">
        <v>457.2</v>
      </c>
      <c r="D19" s="107">
        <v>456.9</v>
      </c>
      <c r="E19" s="107">
        <v>423.2</v>
      </c>
      <c r="F19" s="9">
        <f t="shared" si="0"/>
        <v>6.5659881812218934E-4</v>
      </c>
      <c r="G19" s="7">
        <f t="shared" si="1"/>
        <v>8.0340264650283544E-2</v>
      </c>
      <c r="I19" s="141" t="s">
        <v>20</v>
      </c>
      <c r="J19" s="5">
        <v>58</v>
      </c>
      <c r="K19" s="6">
        <v>438.7</v>
      </c>
      <c r="L19" s="107">
        <v>436.3</v>
      </c>
      <c r="M19" s="6">
        <v>408.5</v>
      </c>
      <c r="N19" s="142">
        <f t="shared" si="2"/>
        <v>5.5008022003208978E-3</v>
      </c>
      <c r="O19" s="143">
        <f t="shared" si="3"/>
        <v>7.3929008567931387E-2</v>
      </c>
    </row>
    <row r="20" spans="1:15" x14ac:dyDescent="0.25">
      <c r="A20" t="s">
        <v>21</v>
      </c>
      <c r="B20" s="5">
        <v>148</v>
      </c>
      <c r="C20" s="6">
        <v>456.1</v>
      </c>
      <c r="D20" s="107">
        <v>455.3</v>
      </c>
      <c r="E20" s="107">
        <v>421.8</v>
      </c>
      <c r="F20" s="7">
        <f t="shared" si="0"/>
        <v>1.7570832418185578E-3</v>
      </c>
      <c r="G20" s="9">
        <f t="shared" si="1"/>
        <v>8.1318160265528627E-2</v>
      </c>
      <c r="I20" t="s">
        <v>22</v>
      </c>
      <c r="J20" s="121">
        <v>544</v>
      </c>
      <c r="K20" s="125">
        <v>445.32</v>
      </c>
      <c r="L20" s="108">
        <v>443.91</v>
      </c>
      <c r="M20" s="125">
        <v>416.19</v>
      </c>
      <c r="N20" s="8">
        <f t="shared" si="2"/>
        <v>3.1763195242278108E-3</v>
      </c>
      <c r="O20" s="7">
        <f t="shared" si="3"/>
        <v>6.9992070929142836E-2</v>
      </c>
    </row>
    <row r="21" spans="1:15" x14ac:dyDescent="0.25">
      <c r="A21" s="133" t="s">
        <v>22</v>
      </c>
      <c r="B21" s="119">
        <v>3174</v>
      </c>
      <c r="C21" s="125">
        <v>459.17</v>
      </c>
      <c r="D21" s="108">
        <v>457.97</v>
      </c>
      <c r="E21" s="108">
        <v>424.95</v>
      </c>
      <c r="F21" s="134">
        <f t="shared" si="0"/>
        <v>2.6202589689281464E-3</v>
      </c>
      <c r="G21" s="134">
        <f t="shared" si="1"/>
        <v>8.0527120837745603E-2</v>
      </c>
      <c r="J21" s="15"/>
      <c r="K21" s="15"/>
      <c r="L21" s="110"/>
      <c r="M21" s="16"/>
      <c r="N21" s="15"/>
      <c r="O21" s="17"/>
    </row>
    <row r="22" spans="1:15" ht="5.0999999999999996" customHeight="1" x14ac:dyDescent="0.25">
      <c r="B22" s="5"/>
      <c r="C22" s="6"/>
      <c r="D22" s="107"/>
      <c r="E22" s="103"/>
      <c r="F22" s="6"/>
      <c r="G22" s="10"/>
      <c r="J22" s="15"/>
      <c r="K22" s="15"/>
      <c r="L22" s="110"/>
      <c r="M22" s="16"/>
      <c r="N22" s="15"/>
      <c r="O22" s="17"/>
    </row>
    <row r="23" spans="1:15" x14ac:dyDescent="0.25">
      <c r="A23" s="135" t="s">
        <v>23</v>
      </c>
      <c r="B23" s="120"/>
      <c r="C23" s="136"/>
      <c r="D23" s="109"/>
      <c r="E23" s="116"/>
      <c r="F23" s="122"/>
      <c r="G23" s="137"/>
      <c r="I23" s="135" t="s">
        <v>24</v>
      </c>
      <c r="J23" s="122"/>
      <c r="K23" s="122"/>
      <c r="L23" s="111"/>
      <c r="M23" s="144"/>
      <c r="N23" s="122"/>
      <c r="O23" s="137"/>
    </row>
    <row r="24" spans="1:15" x14ac:dyDescent="0.25">
      <c r="A24" t="s">
        <v>13</v>
      </c>
      <c r="B24" s="5">
        <v>72</v>
      </c>
      <c r="C24" s="6">
        <v>469.6</v>
      </c>
      <c r="D24" s="107">
        <v>466.6</v>
      </c>
      <c r="E24" s="107">
        <v>439</v>
      </c>
      <c r="F24" s="9">
        <f t="shared" ref="F24:F33" si="4">IF(C24="-","-",IF(D24="-","-",C24/D24-1))</f>
        <v>6.4294899271324368E-3</v>
      </c>
      <c r="G24" s="7">
        <f t="shared" ref="G24:G33" si="5">IF(C24="-","-",IF(E24="-","-",C24/E24-1))</f>
        <v>6.9703872437357761E-2</v>
      </c>
      <c r="I24" t="s">
        <v>17</v>
      </c>
      <c r="J24" s="5">
        <v>35</v>
      </c>
      <c r="K24" s="6">
        <v>366.8</v>
      </c>
      <c r="L24" s="107">
        <v>367.5</v>
      </c>
      <c r="M24" s="6">
        <v>378.1</v>
      </c>
      <c r="N24" s="8">
        <f t="shared" ref="N24:N31" si="6">IF(K24="-","-",IF(L24="-","-",K24/L24-1))</f>
        <v>-1.9047619047618536E-3</v>
      </c>
      <c r="O24" s="7">
        <f t="shared" ref="O24:O31" si="7">IF(K24="-","-",IF(M24="-","-",K24/M24-1))</f>
        <v>-2.988627347262629E-2</v>
      </c>
    </row>
    <row r="25" spans="1:15" x14ac:dyDescent="0.25">
      <c r="A25" t="s">
        <v>14</v>
      </c>
      <c r="B25" s="5">
        <v>142</v>
      </c>
      <c r="C25" s="6">
        <v>472.4</v>
      </c>
      <c r="D25" s="107">
        <v>470.6</v>
      </c>
      <c r="E25" s="107">
        <v>439.8</v>
      </c>
      <c r="F25" s="9">
        <f t="shared" si="4"/>
        <v>3.824904377390359E-3</v>
      </c>
      <c r="G25" s="7">
        <f t="shared" si="5"/>
        <v>7.4124602091859781E-2</v>
      </c>
      <c r="I25" t="s">
        <v>18</v>
      </c>
      <c r="J25" s="5">
        <v>43</v>
      </c>
      <c r="K25" s="6">
        <v>366.4</v>
      </c>
      <c r="L25" s="107">
        <v>370.6</v>
      </c>
      <c r="M25" s="6">
        <v>380.8</v>
      </c>
      <c r="N25" s="8">
        <f t="shared" si="6"/>
        <v>-1.1332973556395176E-2</v>
      </c>
      <c r="O25" s="7">
        <f t="shared" si="7"/>
        <v>-3.7815126050420256E-2</v>
      </c>
    </row>
    <row r="26" spans="1:15" x14ac:dyDescent="0.25">
      <c r="A26" t="s">
        <v>15</v>
      </c>
      <c r="B26" s="5">
        <v>67</v>
      </c>
      <c r="C26" s="6">
        <v>468.4</v>
      </c>
      <c r="D26" s="107">
        <v>468.1</v>
      </c>
      <c r="E26" s="107">
        <v>436.1</v>
      </c>
      <c r="F26" s="7">
        <f t="shared" si="4"/>
        <v>6.4088869899592282E-4</v>
      </c>
      <c r="G26" s="7">
        <f t="shared" si="5"/>
        <v>7.4065581288695226E-2</v>
      </c>
      <c r="I26" t="s">
        <v>19</v>
      </c>
      <c r="J26" s="5">
        <v>66</v>
      </c>
      <c r="K26" s="6">
        <v>342.3</v>
      </c>
      <c r="L26" s="107">
        <v>344</v>
      </c>
      <c r="M26" s="6">
        <v>352.5</v>
      </c>
      <c r="N26" s="8">
        <f t="shared" si="6"/>
        <v>-4.9418604651162434E-3</v>
      </c>
      <c r="O26" s="7">
        <f t="shared" si="7"/>
        <v>-2.8936170212765955E-2</v>
      </c>
    </row>
    <row r="27" spans="1:15" x14ac:dyDescent="0.25">
      <c r="A27" t="s">
        <v>16</v>
      </c>
      <c r="B27" s="5">
        <v>90</v>
      </c>
      <c r="C27" s="6">
        <v>466</v>
      </c>
      <c r="D27" s="107">
        <v>462.9</v>
      </c>
      <c r="E27" s="107">
        <v>433.7</v>
      </c>
      <c r="F27" s="7">
        <f t="shared" si="4"/>
        <v>6.6969107798660055E-3</v>
      </c>
      <c r="G27" s="7">
        <f t="shared" si="5"/>
        <v>7.4475443855199552E-2</v>
      </c>
      <c r="I27" t="s">
        <v>20</v>
      </c>
      <c r="J27" s="5">
        <v>176</v>
      </c>
      <c r="K27" s="6">
        <v>348.9</v>
      </c>
      <c r="L27" s="107">
        <v>350.6</v>
      </c>
      <c r="M27" s="6">
        <v>360.3</v>
      </c>
      <c r="N27" s="8">
        <f t="shared" si="6"/>
        <v>-4.8488305761552608E-3</v>
      </c>
      <c r="O27" s="7">
        <f t="shared" si="7"/>
        <v>-3.1640299750208212E-2</v>
      </c>
    </row>
    <row r="28" spans="1:15" x14ac:dyDescent="0.25">
      <c r="A28" t="s">
        <v>17</v>
      </c>
      <c r="B28" s="5">
        <v>379</v>
      </c>
      <c r="C28" s="6">
        <v>467.5</v>
      </c>
      <c r="D28" s="107">
        <v>465.8</v>
      </c>
      <c r="E28" s="107">
        <v>436.8</v>
      </c>
      <c r="F28" s="7">
        <f t="shared" si="4"/>
        <v>3.6496350364962904E-3</v>
      </c>
      <c r="G28" s="7">
        <f t="shared" si="5"/>
        <v>7.0283882783882756E-2</v>
      </c>
      <c r="I28" t="s">
        <v>21</v>
      </c>
      <c r="J28" s="5">
        <v>115</v>
      </c>
      <c r="K28" s="6">
        <v>350.2</v>
      </c>
      <c r="L28" s="107">
        <v>353.9</v>
      </c>
      <c r="M28" s="6">
        <v>362</v>
      </c>
      <c r="N28" s="8">
        <f t="shared" si="6"/>
        <v>-1.0454930771404358E-2</v>
      </c>
      <c r="O28" s="7">
        <f t="shared" si="7"/>
        <v>-3.2596685082872945E-2</v>
      </c>
    </row>
    <row r="29" spans="1:15" x14ac:dyDescent="0.25">
      <c r="A29" t="s">
        <v>18</v>
      </c>
      <c r="B29" s="5">
        <v>304</v>
      </c>
      <c r="C29" s="6">
        <v>468.8</v>
      </c>
      <c r="D29" s="107">
        <v>464.2</v>
      </c>
      <c r="E29" s="107">
        <v>432.7</v>
      </c>
      <c r="F29" s="7">
        <f t="shared" si="4"/>
        <v>9.9095217578630823E-3</v>
      </c>
      <c r="G29" s="7">
        <f t="shared" si="5"/>
        <v>8.3429627917726012E-2</v>
      </c>
      <c r="I29" t="s">
        <v>25</v>
      </c>
      <c r="J29" s="5">
        <v>428</v>
      </c>
      <c r="K29" s="6">
        <v>312.60000000000002</v>
      </c>
      <c r="L29" s="107">
        <v>312.5</v>
      </c>
      <c r="M29" s="6">
        <v>318.3</v>
      </c>
      <c r="N29" s="8">
        <f t="shared" si="6"/>
        <v>3.2000000000009798E-4</v>
      </c>
      <c r="O29" s="7">
        <f t="shared" si="7"/>
        <v>-1.7907634307257281E-2</v>
      </c>
    </row>
    <row r="30" spans="1:15" x14ac:dyDescent="0.25">
      <c r="A30" t="s">
        <v>19</v>
      </c>
      <c r="B30" s="5">
        <v>78</v>
      </c>
      <c r="C30" s="6">
        <v>453.4</v>
      </c>
      <c r="D30" s="107">
        <v>451.4</v>
      </c>
      <c r="E30" s="107">
        <v>418</v>
      </c>
      <c r="F30" s="7">
        <f t="shared" si="4"/>
        <v>4.4306601683650193E-3</v>
      </c>
      <c r="G30" s="7">
        <f t="shared" si="5"/>
        <v>8.4688995215310925E-2</v>
      </c>
      <c r="I30" s="141" t="s">
        <v>26</v>
      </c>
      <c r="J30" s="123">
        <v>162</v>
      </c>
      <c r="K30" s="126">
        <v>328.5</v>
      </c>
      <c r="L30" s="112">
        <v>328.4</v>
      </c>
      <c r="M30" s="126">
        <v>338.7</v>
      </c>
      <c r="N30" s="8">
        <f t="shared" si="6"/>
        <v>3.0450669914738882E-4</v>
      </c>
      <c r="O30" s="143">
        <f t="shared" si="7"/>
        <v>-3.0115146147032701E-2</v>
      </c>
    </row>
    <row r="31" spans="1:15" x14ac:dyDescent="0.25">
      <c r="A31" t="s">
        <v>20</v>
      </c>
      <c r="B31" s="5">
        <v>405</v>
      </c>
      <c r="C31" s="6">
        <v>457.6</v>
      </c>
      <c r="D31" s="107">
        <v>455.8</v>
      </c>
      <c r="E31" s="107">
        <v>424.9</v>
      </c>
      <c r="F31" s="9">
        <f t="shared" si="4"/>
        <v>3.9491004826679443E-3</v>
      </c>
      <c r="G31" s="7">
        <f t="shared" si="5"/>
        <v>7.6959284537538419E-2</v>
      </c>
      <c r="I31" t="s">
        <v>22</v>
      </c>
      <c r="J31" s="10">
        <v>1871</v>
      </c>
      <c r="K31" s="6">
        <v>308.12</v>
      </c>
      <c r="L31" s="107">
        <v>308.29000000000002</v>
      </c>
      <c r="M31" s="6">
        <v>324.02</v>
      </c>
      <c r="N31" s="145">
        <f t="shared" si="6"/>
        <v>-5.514288494600228E-4</v>
      </c>
      <c r="O31" s="7">
        <f t="shared" si="7"/>
        <v>-4.9071044997222368E-2</v>
      </c>
    </row>
    <row r="32" spans="1:15" x14ac:dyDescent="0.25">
      <c r="A32" t="s">
        <v>21</v>
      </c>
      <c r="B32" s="5">
        <v>296</v>
      </c>
      <c r="C32" s="6">
        <v>455.8</v>
      </c>
      <c r="D32" s="107">
        <v>453.3</v>
      </c>
      <c r="E32" s="107">
        <v>424.3</v>
      </c>
      <c r="F32" s="7">
        <f t="shared" si="4"/>
        <v>5.5151114052502948E-3</v>
      </c>
      <c r="G32" s="9">
        <f t="shared" si="5"/>
        <v>7.4239924581663841E-2</v>
      </c>
    </row>
    <row r="33" spans="1:15" x14ac:dyDescent="0.25">
      <c r="A33" s="133" t="s">
        <v>22</v>
      </c>
      <c r="B33" s="119">
        <v>2071</v>
      </c>
      <c r="C33" s="125">
        <v>457.98</v>
      </c>
      <c r="D33" s="108">
        <v>456.68</v>
      </c>
      <c r="E33" s="108">
        <v>427.69</v>
      </c>
      <c r="F33" s="134">
        <f t="shared" si="4"/>
        <v>2.8466322151179391E-3</v>
      </c>
      <c r="G33" s="134">
        <f t="shared" si="5"/>
        <v>7.0822324580888107E-2</v>
      </c>
    </row>
    <row r="34" spans="1:15" ht="5.0999999999999996" customHeight="1" x14ac:dyDescent="0.25"/>
    <row r="35" spans="1:15" ht="5.0999999999999996" customHeight="1" x14ac:dyDescent="0.25"/>
    <row r="36" spans="1:15" x14ac:dyDescent="0.25">
      <c r="A36" s="146" t="s">
        <v>27</v>
      </c>
      <c r="B36" s="133"/>
      <c r="C36" s="133"/>
      <c r="D36" s="133"/>
      <c r="E36" s="133"/>
      <c r="F36" s="133"/>
      <c r="G36" s="133"/>
      <c r="H36" s="133"/>
      <c r="I36" s="147" t="s">
        <v>5</v>
      </c>
      <c r="J36" s="148">
        <f>C10</f>
        <v>45199</v>
      </c>
      <c r="K36" s="133"/>
      <c r="L36" s="133"/>
      <c r="M36" s="133"/>
      <c r="N36" s="133"/>
      <c r="O36" s="133"/>
    </row>
    <row r="37" spans="1:15" ht="5.0999999999999996" customHeight="1" x14ac:dyDescent="0.25"/>
    <row r="38" spans="1:15" x14ac:dyDescent="0.25">
      <c r="A38" s="161" t="s">
        <v>28</v>
      </c>
      <c r="B38" s="161"/>
      <c r="C38" s="161"/>
      <c r="D38" s="161"/>
      <c r="E38" s="161"/>
      <c r="F38" s="161"/>
      <c r="G38" s="161"/>
      <c r="H38" s="161"/>
      <c r="I38" t="s">
        <v>29</v>
      </c>
      <c r="J38" s="103">
        <v>13937</v>
      </c>
      <c r="K38" s="25">
        <v>492.50167642717463</v>
      </c>
      <c r="L38" s="25">
        <v>497.4747904360616</v>
      </c>
      <c r="M38" s="104">
        <v>468.0277376413344</v>
      </c>
      <c r="N38" s="8">
        <f>IF(K38="-","-",IF(L38="-","-",K38/L38-1))</f>
        <v>-9.996715621565011E-3</v>
      </c>
      <c r="O38" s="8">
        <f>IF(K38="-","-",IF(M38="-","-",K38/M38-1))</f>
        <v>5.2291641750078277E-2</v>
      </c>
    </row>
    <row r="39" spans="1:15" x14ac:dyDescent="0.25">
      <c r="I39" t="s">
        <v>31</v>
      </c>
      <c r="J39" s="103" t="s">
        <v>30</v>
      </c>
      <c r="K39" s="25" t="s">
        <v>30</v>
      </c>
      <c r="L39" s="25" t="s">
        <v>30</v>
      </c>
      <c r="M39" s="25" t="s">
        <v>30</v>
      </c>
      <c r="N39" s="8" t="str">
        <f>IF(K39="-","-",IF(L39="-","-",K39/L39-1))</f>
        <v>-</v>
      </c>
      <c r="O39" s="8" t="str">
        <f>IF(K39="-","-",IF(M39="-","-",K39/M39-1))</f>
        <v>-</v>
      </c>
    </row>
    <row r="40" spans="1:15" x14ac:dyDescent="0.25">
      <c r="A40" s="133"/>
      <c r="B40" s="133"/>
      <c r="C40" s="133"/>
      <c r="D40" s="133"/>
      <c r="E40" s="133"/>
      <c r="F40" s="133"/>
      <c r="G40" s="133"/>
      <c r="H40" s="133"/>
      <c r="I40" s="133"/>
      <c r="J40" s="124">
        <v>13937</v>
      </c>
      <c r="K40" s="115">
        <v>492.50167642717463</v>
      </c>
      <c r="L40" s="115">
        <v>497.4747904360616</v>
      </c>
      <c r="M40" s="115">
        <v>468.0277376413344</v>
      </c>
      <c r="N40" s="149">
        <f>IF(K40="-","-",IF(L40="-","-",K40/L40-1))</f>
        <v>-9.996715621565011E-3</v>
      </c>
      <c r="O40" s="149">
        <f>IF(K40="-","-",IF(M40="-","-",K40/M40-1))</f>
        <v>5.2291641750078277E-2</v>
      </c>
    </row>
    <row r="41" spans="1:15" ht="5.0999999999999996" customHeight="1" x14ac:dyDescent="0.25">
      <c r="A41" s="141"/>
      <c r="B41" s="141"/>
      <c r="C41" s="141"/>
      <c r="D41" s="141"/>
      <c r="E41" s="141"/>
      <c r="F41" s="141"/>
      <c r="G41" s="141"/>
      <c r="H41" s="141"/>
      <c r="I41" s="141"/>
      <c r="J41" s="141" t="s">
        <v>32</v>
      </c>
      <c r="K41" s="141"/>
      <c r="L41" s="141"/>
      <c r="M41" s="141"/>
      <c r="N41" s="141"/>
      <c r="O41" s="141"/>
    </row>
    <row r="42" spans="1:15" ht="5.0999999999999996" customHeight="1" x14ac:dyDescent="0.25"/>
    <row r="43" spans="1:15" x14ac:dyDescent="0.25">
      <c r="A43" s="1" t="s">
        <v>33</v>
      </c>
      <c r="I43" s="92" t="s">
        <v>5</v>
      </c>
      <c r="J43" s="93">
        <f>J36</f>
        <v>45199</v>
      </c>
    </row>
    <row r="44" spans="1:15" ht="5.0999999999999996" customHeight="1" x14ac:dyDescent="0.25"/>
    <row r="45" spans="1:15" x14ac:dyDescent="0.25">
      <c r="A45" s="160" t="s">
        <v>34</v>
      </c>
      <c r="B45" s="160"/>
      <c r="C45" s="160"/>
      <c r="D45" s="160"/>
      <c r="E45" s="160"/>
      <c r="F45" s="160"/>
      <c r="G45" s="160"/>
      <c r="H45" s="160"/>
      <c r="K45" s="27">
        <v>221.35184334486536</v>
      </c>
      <c r="L45" s="28">
        <v>222.00490438060024</v>
      </c>
      <c r="M45" s="28">
        <v>200.80897552653707</v>
      </c>
      <c r="N45" s="8">
        <f>IF(K45="-","-",IF(L45="-","-",K45/L45-1))</f>
        <v>-2.9416513907967179E-3</v>
      </c>
      <c r="O45" s="8">
        <f>IF(K45="-","-",IF(M45="-","-",K45/M45-1))</f>
        <v>0.10230054590171211</v>
      </c>
    </row>
    <row r="46" spans="1:15" ht="5.0999999999999996" customHeight="1" x14ac:dyDescent="0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</row>
    <row r="47" spans="1:15" ht="5.0999999999999996" customHeight="1" x14ac:dyDescent="0.25"/>
    <row r="48" spans="1:15" x14ac:dyDescent="0.25">
      <c r="A48" s="1" t="s">
        <v>35</v>
      </c>
      <c r="I48" s="92" t="s">
        <v>5</v>
      </c>
      <c r="J48" s="93">
        <f>J43</f>
        <v>45199</v>
      </c>
    </row>
    <row r="49" spans="1:15" ht="5.0999999999999996" customHeight="1" x14ac:dyDescent="0.25"/>
    <row r="50" spans="1:15" x14ac:dyDescent="0.25">
      <c r="A50" s="160" t="s">
        <v>104</v>
      </c>
      <c r="B50" s="160"/>
      <c r="C50" s="160"/>
      <c r="D50" s="160"/>
      <c r="E50" s="160"/>
      <c r="F50" s="160"/>
      <c r="G50" s="160"/>
      <c r="H50" s="160"/>
      <c r="K50" s="107">
        <v>110.85</v>
      </c>
      <c r="L50" s="107">
        <v>111.3</v>
      </c>
      <c r="M50" s="107">
        <v>127.98</v>
      </c>
      <c r="N50" s="8">
        <f>IF(K50="-","-",IF(L50="-","-",K50/L50-1))</f>
        <v>-4.0431266846361336E-3</v>
      </c>
      <c r="O50" s="7">
        <f>IF(K50="-","-",IF(M50="-","-",K50/M50-1))</f>
        <v>-0.13384903891233013</v>
      </c>
    </row>
    <row r="51" spans="1:15" ht="5.0999999999999996" customHeight="1" x14ac:dyDescent="0.25">
      <c r="A51" s="141"/>
      <c r="B51" s="141"/>
      <c r="C51" s="141"/>
      <c r="D51" s="141"/>
      <c r="E51" s="141"/>
      <c r="F51" s="141"/>
      <c r="G51" s="141"/>
      <c r="H51" s="141" t="s">
        <v>32</v>
      </c>
      <c r="I51" s="141"/>
      <c r="J51" s="141"/>
      <c r="K51" s="141"/>
      <c r="L51" s="141"/>
      <c r="M51" s="141"/>
      <c r="N51" s="141"/>
      <c r="O51" s="141"/>
    </row>
    <row r="52" spans="1:15" ht="5.0999999999999996" customHeight="1" x14ac:dyDescent="0.25">
      <c r="O52" t="s">
        <v>32</v>
      </c>
    </row>
    <row r="53" spans="1:15" x14ac:dyDescent="0.25">
      <c r="A53" s="1" t="s">
        <v>36</v>
      </c>
      <c r="G53" s="92" t="s">
        <v>37</v>
      </c>
      <c r="I53" s="100">
        <v>45139</v>
      </c>
    </row>
    <row r="54" spans="1:15" ht="5.0999999999999996" customHeight="1" x14ac:dyDescent="0.25"/>
    <row r="55" spans="1:15" x14ac:dyDescent="0.25">
      <c r="D55" t="s">
        <v>6</v>
      </c>
      <c r="E55" t="s">
        <v>6</v>
      </c>
      <c r="F55" s="156" t="s">
        <v>7</v>
      </c>
      <c r="G55" s="156"/>
      <c r="L55" t="s">
        <v>6</v>
      </c>
      <c r="M55" t="s">
        <v>6</v>
      </c>
      <c r="N55" s="156" t="s">
        <v>7</v>
      </c>
      <c r="O55" s="156"/>
    </row>
    <row r="56" spans="1:15" x14ac:dyDescent="0.25">
      <c r="C56" s="29" t="s">
        <v>6</v>
      </c>
      <c r="D56" t="s">
        <v>38</v>
      </c>
      <c r="E56" t="s">
        <v>11</v>
      </c>
      <c r="F56" s="101">
        <v>45108</v>
      </c>
      <c r="G56" s="101">
        <v>44774</v>
      </c>
      <c r="K56" s="29" t="s">
        <v>6</v>
      </c>
      <c r="L56" t="s">
        <v>38</v>
      </c>
      <c r="M56" t="s">
        <v>11</v>
      </c>
      <c r="N56" s="101">
        <f>F56</f>
        <v>45108</v>
      </c>
      <c r="O56" s="101">
        <f>G56</f>
        <v>44774</v>
      </c>
    </row>
    <row r="57" spans="1:15" x14ac:dyDescent="0.25">
      <c r="A57" t="s">
        <v>39</v>
      </c>
      <c r="C57" s="25">
        <v>3.41</v>
      </c>
      <c r="D57" s="30">
        <v>3.41</v>
      </c>
      <c r="E57" s="30">
        <v>3.24</v>
      </c>
      <c r="F57" s="7">
        <f>IF(C57="-","-",IF(D57="-","-",C57/D57-1))</f>
        <v>0</v>
      </c>
      <c r="G57" s="7">
        <f>IF(C57="-","-",IF(E57="-","-",C57/E57-1))</f>
        <v>5.2469135802469147E-2</v>
      </c>
      <c r="I57" t="s">
        <v>40</v>
      </c>
      <c r="K57" s="25">
        <v>2.65</v>
      </c>
      <c r="L57" s="30">
        <v>2.73</v>
      </c>
      <c r="M57" s="30">
        <v>2.68</v>
      </c>
      <c r="N57" s="7">
        <f>IF(K57="-","-",IF(L57="-","-",K57/L57-1))</f>
        <v>-2.9304029304029311E-2</v>
      </c>
      <c r="O57" s="7">
        <f>IF(K57="-","-",IF(M57="-","-",K57/M57-1))</f>
        <v>-1.1194029850746356E-2</v>
      </c>
    </row>
    <row r="58" spans="1:15" x14ac:dyDescent="0.25">
      <c r="A58" t="s">
        <v>41</v>
      </c>
      <c r="C58" s="25">
        <v>27.88</v>
      </c>
      <c r="D58" s="30">
        <v>27.38</v>
      </c>
      <c r="E58" s="30">
        <v>25.88</v>
      </c>
      <c r="F58" s="7">
        <f>IF(C58="-","-",IF(D58="-","-",C58/D58-1))</f>
        <v>1.8261504747991264E-2</v>
      </c>
      <c r="G58" s="7">
        <f>IF(C58="-","-",IF(E58="-","-",C58/E58-1))</f>
        <v>7.727975270479126E-2</v>
      </c>
      <c r="I58" t="s">
        <v>42</v>
      </c>
      <c r="K58" s="25">
        <v>21.75</v>
      </c>
      <c r="L58" s="30">
        <v>23</v>
      </c>
      <c r="M58" s="30">
        <v>23.25</v>
      </c>
      <c r="N58" s="7">
        <f>IF(K58="-","-",IF(L58="-","-",K58/L58-1))</f>
        <v>-5.4347826086956541E-2</v>
      </c>
      <c r="O58" s="7">
        <f>IF(K58="-","-",IF(M58="-","-",K58/M58-1))</f>
        <v>-6.4516129032258118E-2</v>
      </c>
    </row>
    <row r="59" spans="1:15" x14ac:dyDescent="0.25">
      <c r="A59" s="141"/>
      <c r="B59" s="141"/>
      <c r="C59" s="150"/>
      <c r="D59" s="151"/>
      <c r="E59" s="151"/>
      <c r="F59" s="143"/>
      <c r="G59" s="143"/>
      <c r="H59" s="141"/>
      <c r="I59" s="141"/>
      <c r="J59" s="141"/>
      <c r="K59" s="150"/>
      <c r="L59" s="151"/>
      <c r="M59" s="151"/>
      <c r="N59" s="143"/>
      <c r="O59" s="143"/>
    </row>
    <row r="60" spans="1:15" ht="5.0999999999999996" customHeight="1" x14ac:dyDescent="0.25"/>
    <row r="61" spans="1:15" ht="5.0999999999999996" customHeight="1" x14ac:dyDescent="0.25"/>
    <row r="67" spans="1:15" ht="5.0999999999999996" customHeight="1" x14ac:dyDescent="0.25"/>
    <row r="69" spans="1:15" ht="5.0999999999999996" customHeight="1" x14ac:dyDescent="0.25"/>
    <row r="70" spans="1:15" x14ac:dyDescent="0.25">
      <c r="A70" s="92" t="s">
        <v>0</v>
      </c>
      <c r="B70" s="93" t="str">
        <f>B1</f>
        <v>5th October 2023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2" t="str">
        <f>N1</f>
        <v>Volume 86 Number 39</v>
      </c>
      <c r="O70" s="94"/>
    </row>
    <row r="71" spans="1:15" x14ac:dyDescent="0.2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</row>
    <row r="72" spans="1:15" x14ac:dyDescent="0.25">
      <c r="A72" s="1" t="s">
        <v>43</v>
      </c>
      <c r="I72" s="29" t="s">
        <v>44</v>
      </c>
      <c r="J72" s="100">
        <v>45139</v>
      </c>
    </row>
    <row r="73" spans="1:15" x14ac:dyDescent="0.25">
      <c r="L73" t="s">
        <v>6</v>
      </c>
      <c r="M73" t="s">
        <v>6</v>
      </c>
      <c r="N73" s="156" t="s">
        <v>7</v>
      </c>
      <c r="O73" s="156"/>
    </row>
    <row r="74" spans="1:15" x14ac:dyDescent="0.25">
      <c r="K74" s="29" t="s">
        <v>6</v>
      </c>
      <c r="L74" t="s">
        <v>38</v>
      </c>
      <c r="M74" t="s">
        <v>11</v>
      </c>
      <c r="N74" s="101">
        <v>45108</v>
      </c>
      <c r="O74" s="101">
        <v>44774</v>
      </c>
    </row>
    <row r="75" spans="1:15" x14ac:dyDescent="0.25">
      <c r="A75" s="160" t="s">
        <v>45</v>
      </c>
      <c r="B75" s="160"/>
      <c r="C75" s="160"/>
      <c r="D75" s="160"/>
      <c r="E75" s="160"/>
      <c r="F75" s="160"/>
      <c r="G75" s="160"/>
      <c r="H75" s="160"/>
      <c r="I75" t="s">
        <v>46</v>
      </c>
      <c r="K75" s="25">
        <v>599.05999999999995</v>
      </c>
      <c r="L75" s="30">
        <v>716.6</v>
      </c>
      <c r="M75" s="30">
        <v>375.39</v>
      </c>
      <c r="N75" s="8">
        <f>IF(K75="-","-",IF(L75="-","-",K75/L75-1))</f>
        <v>-0.16402456042422564</v>
      </c>
      <c r="O75" s="8">
        <f>IF(K75="-","-",IF(M75="-","-",K75/M75-1))</f>
        <v>0.59583366632036006</v>
      </c>
    </row>
    <row r="76" spans="1:15" x14ac:dyDescent="0.25">
      <c r="A76" s="160" t="s">
        <v>47</v>
      </c>
      <c r="B76" s="160"/>
      <c r="C76" s="160"/>
      <c r="D76" s="160"/>
      <c r="E76" s="160"/>
      <c r="F76" s="160"/>
      <c r="G76" s="160"/>
      <c r="H76" s="160"/>
      <c r="I76" t="s">
        <v>97</v>
      </c>
      <c r="K76" s="25">
        <v>405.61782446566622</v>
      </c>
      <c r="L76" s="30" t="s">
        <v>30</v>
      </c>
      <c r="M76" s="30">
        <v>217.43</v>
      </c>
      <c r="N76" s="8" t="str">
        <f>IF(K76="-","-",IF(L76="-","-",K76/L76-1))</f>
        <v>-</v>
      </c>
      <c r="O76" s="8">
        <f>IF(K76="-","-",IF(M76="-","-",K76/M76-1))</f>
        <v>0.86550993177420876</v>
      </c>
    </row>
    <row r="77" spans="1:15" x14ac:dyDescent="0.25">
      <c r="I77" t="s">
        <v>98</v>
      </c>
      <c r="K77" s="25">
        <v>356.48300823944845</v>
      </c>
      <c r="L77" s="30" t="s">
        <v>30</v>
      </c>
      <c r="M77" s="30">
        <v>215.55599884858955</v>
      </c>
      <c r="N77" s="8" t="str">
        <f>IF(K77="-","-",IF(L77="-","-",K77/L77-1))</f>
        <v>-</v>
      </c>
      <c r="O77" s="8">
        <f>IF(K77="-","-",IF(M77="-","-",K77/M77-1))</f>
        <v>0.65378375059674676</v>
      </c>
    </row>
    <row r="78" spans="1:15" x14ac:dyDescent="0.25">
      <c r="I78" t="s">
        <v>99</v>
      </c>
      <c r="K78" s="25" t="s">
        <v>30</v>
      </c>
      <c r="L78" s="30" t="s">
        <v>30</v>
      </c>
      <c r="M78" s="30" t="s">
        <v>30</v>
      </c>
      <c r="N78" s="8" t="str">
        <f>IF(K78="-","-",IF(L78="-","-",K78/L78-1))</f>
        <v>-</v>
      </c>
      <c r="O78" s="8" t="str">
        <f>IF(K78="-","-",IF(M78="-","-",K78/M78-1))</f>
        <v>-</v>
      </c>
    </row>
    <row r="79" spans="1:15" ht="5.0999999999999996" customHeight="1" x14ac:dyDescent="0.25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</row>
    <row r="80" spans="1:15" ht="5.0999999999999996" customHeight="1" x14ac:dyDescent="0.25"/>
    <row r="81" spans="1:15" x14ac:dyDescent="0.25">
      <c r="I81" s="92" t="s">
        <v>5</v>
      </c>
      <c r="J81" s="93">
        <f>C10</f>
        <v>45199</v>
      </c>
      <c r="K81" t="s">
        <v>48</v>
      </c>
      <c r="L81" t="s">
        <v>6</v>
      </c>
      <c r="M81" t="s">
        <v>6</v>
      </c>
      <c r="N81" s="156" t="s">
        <v>7</v>
      </c>
      <c r="O81" s="156"/>
    </row>
    <row r="82" spans="1:15" x14ac:dyDescent="0.25">
      <c r="A82" s="1" t="s">
        <v>49</v>
      </c>
      <c r="L82" t="s">
        <v>10</v>
      </c>
      <c r="M82" t="s">
        <v>11</v>
      </c>
      <c r="N82" s="102">
        <f>N13</f>
        <v>45192</v>
      </c>
      <c r="O82" s="102">
        <f>O13</f>
        <v>44835</v>
      </c>
    </row>
    <row r="83" spans="1:15" ht="5.0999999999999996" customHeight="1" x14ac:dyDescent="0.25"/>
    <row r="84" spans="1:15" ht="14.65" customHeight="1" x14ac:dyDescent="0.25">
      <c r="A84" s="160" t="s">
        <v>100</v>
      </c>
      <c r="B84" s="160"/>
      <c r="C84" s="160"/>
      <c r="D84" s="160"/>
      <c r="E84" s="160"/>
      <c r="F84" s="160"/>
      <c r="G84" s="160"/>
      <c r="H84" s="160"/>
      <c r="I84" t="s">
        <v>50</v>
      </c>
      <c r="K84" s="25">
        <v>213</v>
      </c>
      <c r="L84" s="25">
        <v>214</v>
      </c>
      <c r="M84" s="25" t="s">
        <v>30</v>
      </c>
      <c r="N84" s="8">
        <f>IF(K84="-","-",IF(L84="-","-",K84/L84-1))</f>
        <v>-4.6728971962616273E-3</v>
      </c>
      <c r="O84" s="8" t="str">
        <f>IF(K84="-","-",IF(M84="-","-",K84/M84-1))</f>
        <v>-</v>
      </c>
    </row>
    <row r="85" spans="1:15" ht="14.65" customHeight="1" x14ac:dyDescent="0.25">
      <c r="I85" t="s">
        <v>51</v>
      </c>
      <c r="K85" s="25">
        <v>207</v>
      </c>
      <c r="L85" s="25">
        <v>207</v>
      </c>
      <c r="M85" s="25" t="s">
        <v>30</v>
      </c>
      <c r="N85" s="8">
        <f>IF(K85="-","-",IF(L85="-","-",K85/L85-1))</f>
        <v>0</v>
      </c>
      <c r="O85" s="8" t="str">
        <f t="shared" ref="O85" si="8">IF(K85="-","-",IF(M85="-","-",K85/M85-1))</f>
        <v>-</v>
      </c>
    </row>
    <row r="86" spans="1:15" ht="5.0999999999999996" customHeight="1" x14ac:dyDescent="0.25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</row>
    <row r="87" spans="1:15" ht="5.0999999999999996" customHeight="1" x14ac:dyDescent="0.25"/>
    <row r="88" spans="1:15" x14ac:dyDescent="0.25">
      <c r="A88" s="1" t="s">
        <v>52</v>
      </c>
      <c r="I88" s="92" t="s">
        <v>5</v>
      </c>
      <c r="J88" s="93">
        <f>C10</f>
        <v>45199</v>
      </c>
    </row>
    <row r="89" spans="1:15" ht="3" customHeight="1" x14ac:dyDescent="0.25"/>
    <row r="90" spans="1:15" x14ac:dyDescent="0.25">
      <c r="A90" s="160" t="s">
        <v>53</v>
      </c>
      <c r="B90" s="160"/>
      <c r="C90" s="160"/>
      <c r="D90" s="160"/>
      <c r="E90" s="160"/>
      <c r="F90" s="160"/>
      <c r="G90" s="160"/>
      <c r="H90" s="160"/>
      <c r="J90" s="29" t="s">
        <v>54</v>
      </c>
      <c r="K90" s="29" t="s">
        <v>55</v>
      </c>
      <c r="L90" t="s">
        <v>6</v>
      </c>
      <c r="M90" t="s">
        <v>6</v>
      </c>
      <c r="N90" s="156" t="s">
        <v>7</v>
      </c>
      <c r="O90" s="156"/>
    </row>
    <row r="91" spans="1:15" x14ac:dyDescent="0.25">
      <c r="I91" s="152" t="s">
        <v>56</v>
      </c>
      <c r="J91" s="152" t="s">
        <v>57</v>
      </c>
      <c r="K91" s="152" t="s">
        <v>6</v>
      </c>
      <c r="L91" s="141" t="s">
        <v>10</v>
      </c>
      <c r="M91" s="141" t="s">
        <v>11</v>
      </c>
      <c r="N91" s="140">
        <f>F13</f>
        <v>45192</v>
      </c>
      <c r="O91" s="140">
        <f>G13</f>
        <v>44835</v>
      </c>
    </row>
    <row r="92" spans="1:15" x14ac:dyDescent="0.25">
      <c r="A92" s="1" t="s">
        <v>58</v>
      </c>
      <c r="B92" t="s">
        <v>59</v>
      </c>
      <c r="F92" t="s">
        <v>60</v>
      </c>
      <c r="I92" s="33">
        <v>120</v>
      </c>
      <c r="J92" s="33" t="s">
        <v>375</v>
      </c>
      <c r="K92" s="103">
        <v>740.25</v>
      </c>
      <c r="L92" s="103">
        <v>739.921875</v>
      </c>
      <c r="M92" s="103">
        <v>812.79816513761466</v>
      </c>
      <c r="N92" s="34">
        <f t="shared" ref="N92:N99" si="9">IF(K92="-","-",IF(L92="-","-",K92/L92-1))</f>
        <v>4.4345898004438666E-4</v>
      </c>
      <c r="O92" s="8">
        <f t="shared" ref="O92:O99" si="10">IF(K92="-","-",IF(M92="-","-",K92/M92-1))</f>
        <v>-8.92572944297082E-2</v>
      </c>
    </row>
    <row r="93" spans="1:15" x14ac:dyDescent="0.25">
      <c r="A93" s="1" t="s">
        <v>61</v>
      </c>
      <c r="F93" t="s">
        <v>62</v>
      </c>
      <c r="I93" s="33">
        <v>263</v>
      </c>
      <c r="J93" s="33" t="s">
        <v>398</v>
      </c>
      <c r="K93" s="103">
        <v>889.26615969581746</v>
      </c>
      <c r="L93" s="103">
        <v>887.45871559633031</v>
      </c>
      <c r="M93" s="103">
        <v>821.75700934579436</v>
      </c>
      <c r="N93" s="34">
        <f t="shared" si="9"/>
        <v>2.0366514720322471E-3</v>
      </c>
      <c r="O93" s="8">
        <f t="shared" si="10"/>
        <v>8.2152205070654016E-2</v>
      </c>
    </row>
    <row r="94" spans="1:15" x14ac:dyDescent="0.25">
      <c r="F94" t="s">
        <v>63</v>
      </c>
      <c r="I94" s="33">
        <v>533</v>
      </c>
      <c r="J94" s="33" t="s">
        <v>399</v>
      </c>
      <c r="K94" s="103">
        <v>1153.5853658536585</v>
      </c>
      <c r="L94" s="103">
        <v>1173.2090909090909</v>
      </c>
      <c r="M94" s="103">
        <v>991.77233429394812</v>
      </c>
      <c r="N94" s="34">
        <f t="shared" si="9"/>
        <v>-1.6726536818962523E-2</v>
      </c>
      <c r="O94" s="8">
        <f t="shared" si="10"/>
        <v>0.16315541981205439</v>
      </c>
    </row>
    <row r="95" spans="1:15" x14ac:dyDescent="0.25">
      <c r="F95" t="s">
        <v>64</v>
      </c>
      <c r="I95" s="33">
        <v>766</v>
      </c>
      <c r="J95" s="33" t="s">
        <v>400</v>
      </c>
      <c r="K95" s="103">
        <v>1467.219321148825</v>
      </c>
      <c r="L95" s="103">
        <v>1466.7097156398104</v>
      </c>
      <c r="M95" s="103">
        <v>1307.3538913362702</v>
      </c>
      <c r="N95" s="34">
        <f t="shared" si="9"/>
        <v>3.474481034526633E-4</v>
      </c>
      <c r="O95" s="8">
        <f t="shared" si="10"/>
        <v>0.12228167971348092</v>
      </c>
    </row>
    <row r="96" spans="1:15" x14ac:dyDescent="0.25">
      <c r="B96" t="s">
        <v>65</v>
      </c>
      <c r="F96" t="s">
        <v>60</v>
      </c>
      <c r="I96" s="33">
        <v>113</v>
      </c>
      <c r="J96" s="33" t="s">
        <v>401</v>
      </c>
      <c r="K96" s="103">
        <v>727.3451327433628</v>
      </c>
      <c r="L96" s="103">
        <v>749.36781609195407</v>
      </c>
      <c r="M96" s="103">
        <v>667.5</v>
      </c>
      <c r="N96" s="34">
        <f t="shared" si="9"/>
        <v>-2.9388349587045615E-2</v>
      </c>
      <c r="O96" s="8">
        <f t="shared" si="10"/>
        <v>8.9655629578071716E-2</v>
      </c>
    </row>
    <row r="97" spans="1:15" x14ac:dyDescent="0.25">
      <c r="F97" t="s">
        <v>62</v>
      </c>
      <c r="I97" s="33">
        <v>300</v>
      </c>
      <c r="J97" s="33" t="s">
        <v>402</v>
      </c>
      <c r="K97" s="103">
        <v>904.52666666666664</v>
      </c>
      <c r="L97" s="103">
        <v>905.44954128440372</v>
      </c>
      <c r="M97" s="103">
        <v>778.0772946859903</v>
      </c>
      <c r="N97" s="34">
        <f t="shared" si="9"/>
        <v>-1.0192446687067314E-3</v>
      </c>
      <c r="O97" s="8">
        <f t="shared" si="10"/>
        <v>0.16251518048950087</v>
      </c>
    </row>
    <row r="98" spans="1:15" x14ac:dyDescent="0.25">
      <c r="F98" t="s">
        <v>63</v>
      </c>
      <c r="I98" s="33">
        <v>533</v>
      </c>
      <c r="J98" s="33" t="s">
        <v>403</v>
      </c>
      <c r="K98" s="103">
        <v>1103.5347091932458</v>
      </c>
      <c r="L98" s="103">
        <v>1094.1092077087794</v>
      </c>
      <c r="M98" s="103">
        <v>961.1</v>
      </c>
      <c r="N98" s="34">
        <f t="shared" si="9"/>
        <v>8.6147721068947636E-3</v>
      </c>
      <c r="O98" s="8">
        <f t="shared" si="10"/>
        <v>0.14819967661351141</v>
      </c>
    </row>
    <row r="99" spans="1:15" x14ac:dyDescent="0.25">
      <c r="F99" t="s">
        <v>64</v>
      </c>
      <c r="I99" s="33">
        <v>493</v>
      </c>
      <c r="J99" s="33" t="s">
        <v>404</v>
      </c>
      <c r="K99" s="103">
        <v>1422.894523326572</v>
      </c>
      <c r="L99" s="103">
        <v>1430.7574999999999</v>
      </c>
      <c r="M99" s="103">
        <v>1322.1322314049587</v>
      </c>
      <c r="N99" s="34">
        <f t="shared" si="9"/>
        <v>-5.4956739163890544E-3</v>
      </c>
      <c r="O99" s="8">
        <f t="shared" si="10"/>
        <v>7.6211962410551504E-2</v>
      </c>
    </row>
    <row r="100" spans="1:15" ht="8.1" customHeight="1" x14ac:dyDescent="0.25">
      <c r="I100" s="103"/>
      <c r="J100" s="103"/>
      <c r="K100" s="103"/>
      <c r="L100" s="103"/>
      <c r="M100" s="103"/>
      <c r="N100" s="35"/>
      <c r="O100" s="8"/>
    </row>
    <row r="101" spans="1:15" x14ac:dyDescent="0.25">
      <c r="A101" s="1" t="s">
        <v>66</v>
      </c>
      <c r="B101" t="s">
        <v>59</v>
      </c>
      <c r="F101" t="s">
        <v>67</v>
      </c>
      <c r="I101" s="33">
        <v>15</v>
      </c>
      <c r="J101" s="33" t="s">
        <v>405</v>
      </c>
      <c r="K101" s="103">
        <v>454</v>
      </c>
      <c r="L101" s="103">
        <v>569.82758620689651</v>
      </c>
      <c r="M101" s="103">
        <v>472.02380952380952</v>
      </c>
      <c r="N101" s="34">
        <f>IF(K101="-","-",IF(L101="-","-",K101/L101-1))</f>
        <v>-0.20326777609682289</v>
      </c>
      <c r="O101" s="8">
        <f>IF(K101="-","-",IF(M101="-","-",K101/M101-1))</f>
        <v>-3.8184110970996166E-2</v>
      </c>
    </row>
    <row r="102" spans="1:15" x14ac:dyDescent="0.25">
      <c r="A102" s="1" t="s">
        <v>68</v>
      </c>
      <c r="F102" t="s">
        <v>69</v>
      </c>
      <c r="I102" s="33">
        <v>718</v>
      </c>
      <c r="J102" s="33" t="s">
        <v>406</v>
      </c>
      <c r="K102" s="103">
        <v>1046.8941504178274</v>
      </c>
      <c r="L102" s="103">
        <v>912.90462427745661</v>
      </c>
      <c r="M102" s="103">
        <v>891.70866141732279</v>
      </c>
      <c r="N102" s="34">
        <f>IF(K102="-","-",IF(L102="-","-",K102/L102-1))</f>
        <v>0.14677275432405712</v>
      </c>
      <c r="O102" s="8">
        <f>IF(K102="-","-",IF(M102="-","-",K102/M102-1))</f>
        <v>0.1740316043962673</v>
      </c>
    </row>
    <row r="103" spans="1:15" x14ac:dyDescent="0.25">
      <c r="B103" t="s">
        <v>65</v>
      </c>
      <c r="F103" t="s">
        <v>67</v>
      </c>
      <c r="I103" s="33">
        <v>8</v>
      </c>
      <c r="J103" s="33" t="s">
        <v>407</v>
      </c>
      <c r="K103" s="103">
        <v>504.375</v>
      </c>
      <c r="L103" s="103">
        <v>507.5</v>
      </c>
      <c r="M103" s="103">
        <v>506.76470588235293</v>
      </c>
      <c r="N103" s="34">
        <f>IF(K103="-","-",IF(L103="-","-",K103/L103-1))</f>
        <v>-6.1576354679803158E-3</v>
      </c>
      <c r="O103" s="8">
        <f>IF(K103="-","-",IF(M103="-","-",K103/M103-1))</f>
        <v>-4.7156123041206532E-3</v>
      </c>
    </row>
    <row r="104" spans="1:15" x14ac:dyDescent="0.25">
      <c r="F104" t="s">
        <v>69</v>
      </c>
      <c r="I104" s="33">
        <v>593</v>
      </c>
      <c r="J104" s="33" t="s">
        <v>408</v>
      </c>
      <c r="K104" s="103">
        <v>934.17369308600337</v>
      </c>
      <c r="L104" s="103">
        <v>838.70098039215691</v>
      </c>
      <c r="M104" s="103">
        <v>880.02053388090349</v>
      </c>
      <c r="N104" s="34">
        <f>IF(K104="-","-",IF(L104="-","-",K104/L104-1))</f>
        <v>0.11383403015602256</v>
      </c>
      <c r="O104" s="8">
        <f>IF(K104="-","-",IF(M104="-","-",K104/M104-1))</f>
        <v>6.1536245030878511E-2</v>
      </c>
    </row>
    <row r="105" spans="1:15" ht="8.1" customHeight="1" x14ac:dyDescent="0.25">
      <c r="I105" s="103"/>
      <c r="J105" s="103"/>
      <c r="K105" s="103"/>
      <c r="L105" s="103"/>
      <c r="M105" s="103"/>
      <c r="N105" s="34"/>
      <c r="O105" s="8"/>
    </row>
    <row r="106" spans="1:15" x14ac:dyDescent="0.25">
      <c r="A106" s="1" t="s">
        <v>70</v>
      </c>
      <c r="B106" t="s">
        <v>71</v>
      </c>
      <c r="F106" t="s">
        <v>72</v>
      </c>
      <c r="I106" s="33">
        <v>28</v>
      </c>
      <c r="J106" s="33" t="s">
        <v>409</v>
      </c>
      <c r="K106" s="103">
        <v>1692.8571428571429</v>
      </c>
      <c r="L106" s="103">
        <v>1467.6190476190477</v>
      </c>
      <c r="M106" s="103">
        <v>1857.0103092783504</v>
      </c>
      <c r="N106" s="34">
        <f t="shared" ref="N106:N111" si="11">IF(K106="-","-",IF(L106="-","-",K106/L106-1))</f>
        <v>0.15347177157689806</v>
      </c>
      <c r="O106" s="8">
        <f t="shared" ref="O106:O110" si="12">IF(K106="-","-",IF(M106="-","-",K106/M106-1))</f>
        <v>-8.8396475561300925E-2</v>
      </c>
    </row>
    <row r="107" spans="1:15" x14ac:dyDescent="0.25">
      <c r="A107" s="1" t="s">
        <v>61</v>
      </c>
      <c r="F107" t="s">
        <v>73</v>
      </c>
      <c r="I107" s="33" t="s">
        <v>30</v>
      </c>
      <c r="J107" s="33" t="s">
        <v>30</v>
      </c>
      <c r="K107" s="103" t="s">
        <v>30</v>
      </c>
      <c r="L107" s="103" t="s">
        <v>30</v>
      </c>
      <c r="M107" s="103" t="s">
        <v>30</v>
      </c>
      <c r="N107" s="34" t="str">
        <f t="shared" si="11"/>
        <v>-</v>
      </c>
      <c r="O107" s="8" t="str">
        <f t="shared" si="12"/>
        <v>-</v>
      </c>
    </row>
    <row r="108" spans="1:15" x14ac:dyDescent="0.25">
      <c r="F108" t="s">
        <v>74</v>
      </c>
      <c r="I108" s="33" t="s">
        <v>30</v>
      </c>
      <c r="J108" s="33" t="s">
        <v>30</v>
      </c>
      <c r="K108" s="103" t="s">
        <v>30</v>
      </c>
      <c r="L108" s="103">
        <v>1637</v>
      </c>
      <c r="M108" s="103" t="s">
        <v>30</v>
      </c>
      <c r="N108" s="34" t="str">
        <f t="shared" si="11"/>
        <v>-</v>
      </c>
      <c r="O108" s="8" t="str">
        <f t="shared" si="12"/>
        <v>-</v>
      </c>
    </row>
    <row r="109" spans="1:15" x14ac:dyDescent="0.25">
      <c r="B109" t="s">
        <v>75</v>
      </c>
      <c r="F109" t="s">
        <v>76</v>
      </c>
      <c r="I109" s="33">
        <v>85</v>
      </c>
      <c r="J109" s="33" t="s">
        <v>410</v>
      </c>
      <c r="K109" s="103">
        <v>1561.1764705882354</v>
      </c>
      <c r="L109" s="103">
        <v>1709.047619047619</v>
      </c>
      <c r="M109" s="103">
        <v>1708.4313725490197</v>
      </c>
      <c r="N109" s="34">
        <f t="shared" si="11"/>
        <v>-8.6522544375788768E-2</v>
      </c>
      <c r="O109" s="8">
        <f t="shared" si="12"/>
        <v>-8.6193044875473412E-2</v>
      </c>
    </row>
    <row r="110" spans="1:15" x14ac:dyDescent="0.25">
      <c r="F110" t="s">
        <v>73</v>
      </c>
      <c r="I110" s="33" t="s">
        <v>30</v>
      </c>
      <c r="J110" s="33" t="s">
        <v>30</v>
      </c>
      <c r="K110" s="103" t="s">
        <v>30</v>
      </c>
      <c r="L110" s="103" t="s">
        <v>30</v>
      </c>
      <c r="M110" s="103" t="s">
        <v>30</v>
      </c>
      <c r="N110" s="34" t="str">
        <f t="shared" si="11"/>
        <v>-</v>
      </c>
      <c r="O110" s="8" t="str">
        <f t="shared" si="12"/>
        <v>-</v>
      </c>
    </row>
    <row r="111" spans="1:15" x14ac:dyDescent="0.25">
      <c r="F111" t="s">
        <v>74</v>
      </c>
      <c r="I111" s="33" t="s">
        <v>30</v>
      </c>
      <c r="J111" s="33" t="s">
        <v>30</v>
      </c>
      <c r="K111" s="103" t="s">
        <v>30</v>
      </c>
      <c r="L111" s="103">
        <v>1424.1666666666667</v>
      </c>
      <c r="M111" s="103">
        <v>1322</v>
      </c>
      <c r="N111" s="34" t="str">
        <f t="shared" si="11"/>
        <v>-</v>
      </c>
      <c r="O111" s="8" t="str">
        <f>IF(K111="-","-",IF(M111="-","-",K111/M111-1))</f>
        <v>-</v>
      </c>
    </row>
    <row r="112" spans="1:15" ht="8.1" customHeight="1" x14ac:dyDescent="0.25">
      <c r="I112" s="103"/>
      <c r="J112" s="103"/>
      <c r="K112" s="103"/>
      <c r="L112" s="103"/>
      <c r="M112" s="103"/>
      <c r="N112" s="35"/>
      <c r="O112" s="8"/>
    </row>
    <row r="113" spans="1:15" x14ac:dyDescent="0.25">
      <c r="A113" s="1" t="s">
        <v>77</v>
      </c>
      <c r="F113" t="s">
        <v>78</v>
      </c>
      <c r="I113" s="33">
        <v>534</v>
      </c>
      <c r="J113" s="33" t="s">
        <v>411</v>
      </c>
      <c r="K113" s="103">
        <v>934.54307116104872</v>
      </c>
      <c r="L113" s="103">
        <v>909.00956022944547</v>
      </c>
      <c r="M113" s="103">
        <v>997.63419483101393</v>
      </c>
      <c r="N113" s="34">
        <f>IF(K113="-","-",IF(L113="-","-",K113/L113-1))</f>
        <v>2.8089375567357466E-2</v>
      </c>
      <c r="O113" s="8">
        <f>IF(K113="-","-",IF(M113="-","-",K113/M113-1))</f>
        <v>-6.324073893703297E-2</v>
      </c>
    </row>
    <row r="114" spans="1:15" x14ac:dyDescent="0.25">
      <c r="A114" s="1" t="s">
        <v>61</v>
      </c>
      <c r="F114" t="s">
        <v>79</v>
      </c>
      <c r="I114" s="33">
        <v>771</v>
      </c>
      <c r="J114" s="33" t="s">
        <v>412</v>
      </c>
      <c r="K114" s="103">
        <v>279.90661478599219</v>
      </c>
      <c r="L114" s="103">
        <v>276.58064516129031</v>
      </c>
      <c r="M114" s="103">
        <v>238.49378881987579</v>
      </c>
      <c r="N114" s="34">
        <f>IF(K114="-","-",IF(L114="-","-",K114/L114-1))</f>
        <v>1.2025315881240672E-2</v>
      </c>
      <c r="O114" s="8">
        <f>IF(K114="-","-",IF(M114="-","-",K114/M114-1))</f>
        <v>0.17364320543120626</v>
      </c>
    </row>
    <row r="115" spans="1:15" ht="8.1" customHeight="1" x14ac:dyDescent="0.25">
      <c r="A115" s="135"/>
      <c r="B115" s="141"/>
      <c r="C115" s="141"/>
      <c r="D115" s="141"/>
      <c r="E115" s="141"/>
      <c r="F115" s="141"/>
      <c r="G115" s="141"/>
      <c r="H115" s="141"/>
      <c r="I115" s="116"/>
      <c r="J115" s="117"/>
      <c r="K115" s="113"/>
      <c r="L115" s="103"/>
      <c r="M115" s="113"/>
      <c r="N115" s="153"/>
      <c r="O115" s="153"/>
    </row>
    <row r="116" spans="1:15" x14ac:dyDescent="0.25">
      <c r="A116" s="1" t="s">
        <v>70</v>
      </c>
      <c r="B116" t="s">
        <v>80</v>
      </c>
      <c r="F116" t="s">
        <v>81</v>
      </c>
      <c r="I116" s="33">
        <v>558</v>
      </c>
      <c r="J116" s="33" t="s">
        <v>413</v>
      </c>
      <c r="K116" s="104">
        <v>102.18098527222486</v>
      </c>
      <c r="L116" s="103">
        <v>136.05720514203074</v>
      </c>
      <c r="M116" s="105">
        <v>121.84908375673925</v>
      </c>
      <c r="N116" s="8">
        <f t="shared" ref="N116:N121" si="13">IF(K116="-","-",IF(L116="-","-",K116/L116-1))</f>
        <v>-0.24898512235674941</v>
      </c>
      <c r="O116" s="8">
        <f t="shared" ref="O116:O121" si="14">IF(K116="-","-",IF(M116="-","-",K116/M116-1))</f>
        <v>-0.16141359358745755</v>
      </c>
    </row>
    <row r="117" spans="1:15" x14ac:dyDescent="0.25">
      <c r="A117" s="1" t="s">
        <v>82</v>
      </c>
      <c r="F117" t="s">
        <v>83</v>
      </c>
      <c r="I117" s="33">
        <v>651</v>
      </c>
      <c r="J117" s="33" t="s">
        <v>414</v>
      </c>
      <c r="K117" s="104">
        <v>144.40860215053763</v>
      </c>
      <c r="L117" s="103">
        <v>150.88770864946889</v>
      </c>
      <c r="M117" s="105">
        <v>142.83476394849785</v>
      </c>
      <c r="N117" s="34">
        <f t="shared" si="13"/>
        <v>-4.293992238945743E-2</v>
      </c>
      <c r="O117" s="8">
        <f t="shared" si="14"/>
        <v>1.1018593502960305E-2</v>
      </c>
    </row>
    <row r="118" spans="1:15" x14ac:dyDescent="0.25">
      <c r="B118" t="s">
        <v>84</v>
      </c>
      <c r="F118" t="s">
        <v>81</v>
      </c>
      <c r="I118" s="33">
        <v>1584</v>
      </c>
      <c r="J118" s="33" t="s">
        <v>415</v>
      </c>
      <c r="K118" s="104">
        <v>102.33017030743875</v>
      </c>
      <c r="L118" s="103">
        <v>93.94328180433935</v>
      </c>
      <c r="M118" s="105">
        <v>89.560343789367252</v>
      </c>
      <c r="N118" s="34">
        <f t="shared" si="13"/>
        <v>8.9276085974590691E-2</v>
      </c>
      <c r="O118" s="8">
        <f t="shared" si="14"/>
        <v>0.14258349150718153</v>
      </c>
    </row>
    <row r="119" spans="1:15" x14ac:dyDescent="0.25">
      <c r="F119" t="s">
        <v>83</v>
      </c>
      <c r="I119" s="33">
        <v>291</v>
      </c>
      <c r="J119" s="33" t="s">
        <v>416</v>
      </c>
      <c r="K119" s="104">
        <v>96.501718213058425</v>
      </c>
      <c r="L119" s="103">
        <v>95.737642585551328</v>
      </c>
      <c r="M119" s="105">
        <v>90.348004094165816</v>
      </c>
      <c r="N119" s="34">
        <f t="shared" si="13"/>
        <v>7.9809321273429656E-3</v>
      </c>
      <c r="O119" s="8">
        <f t="shared" si="14"/>
        <v>6.8111234781444097E-2</v>
      </c>
    </row>
    <row r="120" spans="1:15" x14ac:dyDescent="0.25">
      <c r="B120" t="s">
        <v>85</v>
      </c>
      <c r="F120" t="s">
        <v>81</v>
      </c>
      <c r="I120" s="33" t="s">
        <v>30</v>
      </c>
      <c r="J120" s="33" t="s">
        <v>30</v>
      </c>
      <c r="K120" s="104" t="s">
        <v>30</v>
      </c>
      <c r="L120" s="103" t="s">
        <v>30</v>
      </c>
      <c r="M120" s="105" t="s">
        <v>30</v>
      </c>
      <c r="N120" s="34" t="str">
        <f t="shared" si="13"/>
        <v>-</v>
      </c>
      <c r="O120" s="8" t="str">
        <f t="shared" si="14"/>
        <v>-</v>
      </c>
    </row>
    <row r="121" spans="1:15" x14ac:dyDescent="0.25">
      <c r="B121" t="s">
        <v>86</v>
      </c>
      <c r="F121" t="s">
        <v>83</v>
      </c>
      <c r="I121" s="33" t="s">
        <v>30</v>
      </c>
      <c r="J121" s="33" t="s">
        <v>30</v>
      </c>
      <c r="K121" s="104" t="s">
        <v>30</v>
      </c>
      <c r="L121" s="103" t="s">
        <v>30</v>
      </c>
      <c r="M121" s="105" t="s">
        <v>30</v>
      </c>
      <c r="N121" s="34" t="str">
        <f t="shared" si="13"/>
        <v>-</v>
      </c>
      <c r="O121" s="8" t="str">
        <f t="shared" si="14"/>
        <v>-</v>
      </c>
    </row>
    <row r="122" spans="1:15" x14ac:dyDescent="0.25">
      <c r="B122" t="s">
        <v>87</v>
      </c>
      <c r="I122" s="103"/>
      <c r="J122" s="38"/>
      <c r="K122" s="104"/>
      <c r="L122" s="103"/>
      <c r="M122" s="104"/>
      <c r="N122" s="34"/>
      <c r="O122" s="34"/>
    </row>
    <row r="123" spans="1:15" ht="5.0999999999999996" customHeight="1" x14ac:dyDescent="0.25">
      <c r="I123" s="103"/>
      <c r="J123" s="38"/>
      <c r="K123" s="104"/>
      <c r="L123" s="103"/>
      <c r="M123" s="104"/>
      <c r="N123" s="34"/>
      <c r="O123" s="34"/>
    </row>
    <row r="124" spans="1:15" x14ac:dyDescent="0.25">
      <c r="A124" s="1" t="s">
        <v>88</v>
      </c>
      <c r="B124" t="s">
        <v>89</v>
      </c>
      <c r="F124" t="s">
        <v>81</v>
      </c>
      <c r="I124" s="33">
        <v>649</v>
      </c>
      <c r="J124" s="33" t="s">
        <v>417</v>
      </c>
      <c r="K124" s="104">
        <v>55.436046928189995</v>
      </c>
      <c r="L124" s="103">
        <v>52.875596859610525</v>
      </c>
      <c r="M124" s="40">
        <v>58.676668078327197</v>
      </c>
      <c r="N124" s="34">
        <f>IF(K124="-","-",IF(L124="-","-",K124/L124-1))</f>
        <v>4.842404096879882E-2</v>
      </c>
      <c r="O124" s="8">
        <f>IF(K124="-","-",IF(M124="-","-",K124/M124-1))</f>
        <v>-5.5228445245243174E-2</v>
      </c>
    </row>
    <row r="125" spans="1:15" x14ac:dyDescent="0.25">
      <c r="A125" s="1" t="s">
        <v>82</v>
      </c>
      <c r="F125" t="s">
        <v>83</v>
      </c>
      <c r="I125" s="33">
        <v>954</v>
      </c>
      <c r="J125" s="33" t="s">
        <v>418</v>
      </c>
      <c r="K125" s="104">
        <v>81.289308176100633</v>
      </c>
      <c r="L125" s="103">
        <v>79.070057581573892</v>
      </c>
      <c r="M125" s="40">
        <v>81.204330175913398</v>
      </c>
      <c r="N125" s="34">
        <f>IF(K125="-","-",IF(L125="-","-",K125/L125-1))</f>
        <v>2.8066889824093222E-2</v>
      </c>
      <c r="O125" s="8">
        <f>IF(K125="-","-",IF(M125="-","-",K125/M125-1))</f>
        <v>1.0464712904243445E-3</v>
      </c>
    </row>
    <row r="126" spans="1:15" x14ac:dyDescent="0.25">
      <c r="B126" t="s">
        <v>90</v>
      </c>
      <c r="I126" s="33">
        <v>16</v>
      </c>
      <c r="J126" s="33" t="s">
        <v>419</v>
      </c>
      <c r="K126" s="104">
        <v>74.8125</v>
      </c>
      <c r="L126" s="103">
        <v>96.666666666666671</v>
      </c>
      <c r="M126" s="40">
        <v>84.2</v>
      </c>
      <c r="N126" s="34">
        <f>IF(K126="-","-",IF(L126="-","-",K126/L126-1))</f>
        <v>-0.22607758620689655</v>
      </c>
      <c r="O126" s="8">
        <f>IF(K126="-","-",IF(M126="-","-",K126/M126-1))</f>
        <v>-0.11149049881235162</v>
      </c>
    </row>
    <row r="127" spans="1:15" x14ac:dyDescent="0.25">
      <c r="A127" s="141"/>
      <c r="B127" s="141" t="s">
        <v>91</v>
      </c>
      <c r="C127" s="141"/>
      <c r="D127" s="141"/>
      <c r="E127" s="141"/>
      <c r="F127" s="141"/>
      <c r="G127" s="141"/>
      <c r="H127" s="141"/>
      <c r="I127" s="118">
        <v>8564</v>
      </c>
      <c r="J127" s="118" t="s">
        <v>420</v>
      </c>
      <c r="K127" s="114">
        <v>78.73248482017749</v>
      </c>
      <c r="L127" s="103">
        <v>83.703924775143093</v>
      </c>
      <c r="M127" s="154">
        <v>79.489873987398738</v>
      </c>
      <c r="N127" s="155">
        <f>IF(K127="-","-",IF(L127="-","-",K127/L127-1))</f>
        <v>-5.9393152332110621E-2</v>
      </c>
      <c r="O127" s="142">
        <f>IF(K127="-","-",IF(M127="-","-",K127/M127-1))</f>
        <v>-9.5281213723060754E-3</v>
      </c>
    </row>
  </sheetData>
  <mergeCells count="16">
    <mergeCell ref="N81:O81"/>
    <mergeCell ref="A84:H84"/>
    <mergeCell ref="A90:H90"/>
    <mergeCell ref="N90:O90"/>
    <mergeCell ref="A50:H50"/>
    <mergeCell ref="F55:G55"/>
    <mergeCell ref="N55:O55"/>
    <mergeCell ref="N73:O73"/>
    <mergeCell ref="A75:H75"/>
    <mergeCell ref="A76:H76"/>
    <mergeCell ref="G5:J5"/>
    <mergeCell ref="H8:O8"/>
    <mergeCell ref="F12:G12"/>
    <mergeCell ref="N12:O12"/>
    <mergeCell ref="A38:H38"/>
    <mergeCell ref="A45:H45"/>
  </mergeCells>
  <pageMargins left="0.11811023622047245" right="0.11811023622047245" top="0.35433070866141736" bottom="0.55118110236220474" header="0.31496062992125984" footer="0.31496062992125984"/>
  <pageSetup paperSize="9" fitToHeight="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B8CAA-8E6D-42BD-95BF-593FC69F0E9F}">
  <sheetPr>
    <pageSetUpPr fitToPage="1"/>
  </sheetPr>
  <dimension ref="A1:R82"/>
  <sheetViews>
    <sheetView showGridLines="0" topLeftCell="A10" zoomScale="80" zoomScaleNormal="80" workbookViewId="0">
      <selection activeCell="I29" sqref="I29"/>
    </sheetView>
  </sheetViews>
  <sheetFormatPr defaultColWidth="13.5703125" defaultRowHeight="14.25" customHeight="1" x14ac:dyDescent="0.15"/>
  <cols>
    <col min="1" max="14" width="10.28515625" style="56" customWidth="1"/>
    <col min="15" max="15" width="13.5703125" style="56" customWidth="1"/>
    <col min="16" max="16" width="14.28515625" style="56" customWidth="1"/>
    <col min="17" max="16384" width="13.5703125" style="56"/>
  </cols>
  <sheetData>
    <row r="1" spans="1:18" s="46" customFormat="1" ht="27.75" x14ac:dyDescent="0.4">
      <c r="A1" s="42" t="s">
        <v>124</v>
      </c>
      <c r="B1" s="43"/>
      <c r="C1" s="43"/>
      <c r="D1" s="43"/>
      <c r="E1" s="44"/>
      <c r="F1" s="45"/>
      <c r="G1" s="43"/>
      <c r="H1" s="43"/>
      <c r="I1" s="43"/>
      <c r="J1" s="43"/>
      <c r="K1" s="43"/>
      <c r="L1" s="43"/>
      <c r="M1" s="43"/>
      <c r="N1" s="43"/>
    </row>
    <row r="2" spans="1:18" s="46" customFormat="1" ht="8.25" customHeight="1" x14ac:dyDescent="0.35">
      <c r="A2" s="47"/>
      <c r="O2" s="43"/>
      <c r="P2" s="43"/>
      <c r="Q2" s="43"/>
      <c r="R2" s="43"/>
    </row>
    <row r="3" spans="1:18" s="46" customFormat="1" ht="8.25" customHeight="1" x14ac:dyDescent="0.8">
      <c r="A3" s="48"/>
      <c r="B3" s="43"/>
      <c r="C3" s="43"/>
      <c r="D3" s="43" t="s">
        <v>32</v>
      </c>
      <c r="E3" s="49"/>
      <c r="F3" s="43"/>
      <c r="G3" s="43"/>
      <c r="H3" s="43"/>
      <c r="I3" s="43"/>
      <c r="J3" s="43"/>
      <c r="K3" s="43" t="s">
        <v>32</v>
      </c>
      <c r="L3" s="43"/>
      <c r="M3" s="43"/>
      <c r="N3" s="43"/>
      <c r="O3" s="43"/>
      <c r="P3" s="43"/>
      <c r="Q3" s="43"/>
      <c r="R3" s="43"/>
    </row>
    <row r="4" spans="1:18" s="51" customFormat="1" ht="15.75" x14ac:dyDescent="0.25">
      <c r="A4" s="50"/>
      <c r="F4" s="52"/>
      <c r="G4" s="53">
        <v>2022</v>
      </c>
      <c r="H4" s="54"/>
      <c r="I4" s="53"/>
      <c r="J4" s="55">
        <v>2023</v>
      </c>
      <c r="L4" s="51" t="s">
        <v>32</v>
      </c>
    </row>
    <row r="5" spans="1:18" ht="11.25" customHeight="1" x14ac:dyDescent="0.15">
      <c r="J5" s="56" t="s">
        <v>32</v>
      </c>
    </row>
    <row r="6" spans="1:18" ht="11.25" customHeight="1" x14ac:dyDescent="0.15"/>
    <row r="7" spans="1:18" ht="11.25" customHeight="1" x14ac:dyDescent="0.15"/>
    <row r="8" spans="1:18" ht="11.25" customHeight="1" x14ac:dyDescent="0.15"/>
    <row r="9" spans="1:18" ht="11.25" customHeight="1" x14ac:dyDescent="0.15"/>
    <row r="10" spans="1:18" ht="11.25" customHeight="1" x14ac:dyDescent="0.15">
      <c r="C10" s="56">
        <v>43610</v>
      </c>
    </row>
    <row r="11" spans="1:18" ht="11.25" customHeight="1" x14ac:dyDescent="0.15"/>
    <row r="12" spans="1:18" ht="11.25" customHeight="1" x14ac:dyDescent="0.15"/>
    <row r="13" spans="1:18" ht="11.25" customHeight="1" x14ac:dyDescent="0.15">
      <c r="F13" s="56">
        <v>43603</v>
      </c>
      <c r="G13" s="56">
        <v>43246</v>
      </c>
    </row>
    <row r="14" spans="1:18" ht="11.25" customHeight="1" x14ac:dyDescent="0.15">
      <c r="E14" s="56">
        <v>368.8</v>
      </c>
      <c r="M14" s="56">
        <v>361.4</v>
      </c>
    </row>
    <row r="15" spans="1:18" ht="11.25" customHeight="1" x14ac:dyDescent="0.15">
      <c r="E15" s="56">
        <v>373.7</v>
      </c>
      <c r="M15" s="56">
        <v>365.2</v>
      </c>
    </row>
    <row r="16" spans="1:18" ht="11.25" customHeight="1" x14ac:dyDescent="0.15">
      <c r="E16" s="56">
        <v>370.2</v>
      </c>
      <c r="M16" s="56">
        <v>355.3</v>
      </c>
    </row>
    <row r="17" spans="1:13" ht="11.25" customHeight="1" x14ac:dyDescent="0.15">
      <c r="E17" s="56">
        <v>370.1</v>
      </c>
      <c r="M17" s="56">
        <v>359.5</v>
      </c>
    </row>
    <row r="18" spans="1:13" ht="11.25" customHeight="1" x14ac:dyDescent="0.15">
      <c r="E18" s="56">
        <v>372.2</v>
      </c>
      <c r="M18" s="56">
        <v>333.9</v>
      </c>
    </row>
    <row r="19" spans="1:13" ht="11.25" customHeight="1" x14ac:dyDescent="0.15">
      <c r="E19" s="56">
        <v>359.7</v>
      </c>
      <c r="M19" s="56">
        <v>340.6</v>
      </c>
    </row>
    <row r="20" spans="1:13" ht="11.25" customHeight="1" x14ac:dyDescent="0.15">
      <c r="E20" s="56">
        <v>364.6</v>
      </c>
      <c r="M20" s="56">
        <v>347.86</v>
      </c>
    </row>
    <row r="21" spans="1:13" ht="11.25" customHeight="1" x14ac:dyDescent="0.15">
      <c r="E21" s="56">
        <v>361.42</v>
      </c>
    </row>
    <row r="22" spans="1:13" ht="11.25" customHeight="1" x14ac:dyDescent="0.15"/>
    <row r="23" spans="1:13" ht="11.25" customHeight="1" x14ac:dyDescent="0.15"/>
    <row r="24" spans="1:13" ht="11.25" customHeight="1" x14ac:dyDescent="0.15">
      <c r="A24" s="57"/>
      <c r="B24" s="57"/>
      <c r="C24" s="57"/>
      <c r="D24" s="57"/>
      <c r="E24" s="57">
        <v>371.6</v>
      </c>
      <c r="F24" s="57"/>
      <c r="G24" s="57"/>
      <c r="M24" s="56">
        <v>318.8</v>
      </c>
    </row>
    <row r="25" spans="1:13" ht="11.25" customHeight="1" x14ac:dyDescent="0.15">
      <c r="A25" s="57"/>
      <c r="B25" s="57"/>
      <c r="C25" s="57"/>
      <c r="D25" s="57"/>
      <c r="E25" s="57">
        <v>374</v>
      </c>
      <c r="F25" s="57"/>
      <c r="G25" s="57"/>
      <c r="M25" s="56">
        <v>319</v>
      </c>
    </row>
    <row r="26" spans="1:13" ht="11.25" customHeight="1" x14ac:dyDescent="0.15">
      <c r="A26" s="57"/>
      <c r="B26" s="57"/>
      <c r="C26" s="57"/>
      <c r="D26" s="57"/>
      <c r="E26" s="57">
        <v>368.4</v>
      </c>
      <c r="F26" s="57"/>
      <c r="G26" s="57"/>
      <c r="M26" s="56">
        <v>290.2</v>
      </c>
    </row>
    <row r="27" spans="1:13" ht="11.25" customHeight="1" x14ac:dyDescent="0.15">
      <c r="A27" s="57"/>
      <c r="B27" s="57"/>
      <c r="C27" s="57"/>
      <c r="D27" s="57"/>
      <c r="E27" s="57">
        <v>365.8</v>
      </c>
      <c r="F27" s="57"/>
      <c r="G27" s="57"/>
      <c r="M27" s="56">
        <v>299.39999999999998</v>
      </c>
    </row>
    <row r="28" spans="1:13" ht="11.25" customHeight="1" x14ac:dyDescent="0.15">
      <c r="A28" s="57"/>
      <c r="B28" s="57"/>
      <c r="C28" s="57"/>
      <c r="D28" s="57"/>
      <c r="E28" s="57">
        <v>369.5</v>
      </c>
      <c r="F28" s="57"/>
      <c r="G28" s="57"/>
      <c r="M28" s="56">
        <v>303.2</v>
      </c>
    </row>
    <row r="29" spans="1:13" ht="11.25" customHeight="1" x14ac:dyDescent="0.15">
      <c r="A29" s="57"/>
      <c r="B29" s="57"/>
      <c r="C29" s="57"/>
      <c r="D29" s="57"/>
      <c r="E29" s="57">
        <v>368.4</v>
      </c>
      <c r="F29" s="57"/>
      <c r="G29" s="57"/>
      <c r="M29" s="56">
        <v>262</v>
      </c>
    </row>
    <row r="30" spans="1:13" ht="11.25" customHeight="1" x14ac:dyDescent="0.15">
      <c r="A30" s="57"/>
      <c r="B30" s="57"/>
      <c r="C30" s="57"/>
      <c r="D30" s="57"/>
      <c r="E30" s="57">
        <v>351.7</v>
      </c>
      <c r="F30" s="57"/>
      <c r="G30" s="57"/>
      <c r="M30" s="56">
        <v>278.7</v>
      </c>
    </row>
    <row r="31" spans="1:13" ht="11.25" customHeight="1" x14ac:dyDescent="0.15">
      <c r="A31" s="57"/>
      <c r="B31" s="57"/>
      <c r="C31" s="57"/>
      <c r="D31" s="57"/>
      <c r="E31" s="57">
        <v>360.8</v>
      </c>
      <c r="F31" s="57"/>
      <c r="G31" s="57"/>
      <c r="M31" s="56">
        <v>285.88</v>
      </c>
    </row>
    <row r="32" spans="1:13" ht="11.25" customHeight="1" x14ac:dyDescent="0.15">
      <c r="A32" s="57"/>
      <c r="B32" s="57"/>
      <c r="C32" s="57"/>
      <c r="D32" s="57"/>
      <c r="E32" s="57">
        <v>360.8</v>
      </c>
      <c r="F32" s="57"/>
      <c r="G32" s="57"/>
    </row>
    <row r="33" spans="1:13" ht="11.25" customHeight="1" x14ac:dyDescent="0.15">
      <c r="A33" s="57"/>
      <c r="B33" s="57"/>
      <c r="C33" s="57"/>
      <c r="D33" s="57"/>
      <c r="E33" s="57">
        <v>362.14</v>
      </c>
      <c r="F33" s="57"/>
      <c r="G33" s="57"/>
    </row>
    <row r="34" spans="1:13" ht="11.25" customHeight="1" x14ac:dyDescent="0.15">
      <c r="A34" s="57"/>
      <c r="B34" s="57"/>
      <c r="C34" s="57"/>
      <c r="D34" s="57"/>
      <c r="E34" s="57"/>
      <c r="F34" s="57"/>
      <c r="G34" s="57"/>
    </row>
    <row r="35" spans="1:13" ht="11.25" customHeight="1" x14ac:dyDescent="0.15">
      <c r="A35" s="57"/>
      <c r="B35" s="57"/>
      <c r="C35" s="57"/>
      <c r="D35" s="57"/>
      <c r="E35" s="57"/>
      <c r="F35" s="57"/>
      <c r="G35" s="57"/>
    </row>
    <row r="36" spans="1:13" ht="11.25" customHeight="1" x14ac:dyDescent="0.15">
      <c r="A36" s="57"/>
      <c r="B36" s="57"/>
      <c r="C36" s="57"/>
      <c r="D36" s="57"/>
      <c r="E36" s="57"/>
      <c r="F36" s="57"/>
      <c r="G36" s="57"/>
    </row>
    <row r="37" spans="1:13" ht="11.25" customHeight="1" x14ac:dyDescent="0.15">
      <c r="A37" s="57"/>
      <c r="B37" s="57"/>
      <c r="C37" s="57"/>
      <c r="D37" s="57"/>
      <c r="E37" s="57"/>
      <c r="F37" s="57"/>
      <c r="G37" s="57"/>
    </row>
    <row r="38" spans="1:13" ht="11.25" customHeight="1" x14ac:dyDescent="0.15">
      <c r="A38" s="57"/>
      <c r="B38" s="57"/>
      <c r="C38" s="57"/>
      <c r="D38" s="57"/>
      <c r="E38" s="57"/>
      <c r="F38" s="57"/>
      <c r="G38" s="57"/>
      <c r="M38" s="56">
        <v>527.39020822663429</v>
      </c>
    </row>
    <row r="39" spans="1:13" ht="11.25" customHeight="1" x14ac:dyDescent="0.15">
      <c r="A39" s="57"/>
      <c r="B39" s="57"/>
      <c r="C39" s="57"/>
      <c r="D39" s="57"/>
      <c r="E39" s="57"/>
      <c r="F39" s="57"/>
      <c r="G39" s="57"/>
      <c r="M39" s="56" t="s">
        <v>30</v>
      </c>
    </row>
    <row r="40" spans="1:13" ht="11.25" customHeight="1" x14ac:dyDescent="0.15">
      <c r="A40" s="57"/>
      <c r="B40" s="57"/>
      <c r="C40" s="57"/>
      <c r="D40" s="57"/>
      <c r="E40" s="57"/>
      <c r="F40" s="57"/>
      <c r="G40" s="57"/>
      <c r="M40" s="56">
        <v>527.39020822663429</v>
      </c>
    </row>
    <row r="41" spans="1:13" ht="11.25" customHeight="1" x14ac:dyDescent="0.15">
      <c r="A41" s="57"/>
      <c r="B41" s="57"/>
      <c r="C41" s="57"/>
      <c r="D41" s="57"/>
      <c r="E41" s="57"/>
      <c r="F41" s="57"/>
      <c r="G41" s="57"/>
    </row>
    <row r="42" spans="1:13" ht="11.25" customHeight="1" x14ac:dyDescent="0.15"/>
    <row r="43" spans="1:13" ht="11.25" customHeight="1" x14ac:dyDescent="0.15"/>
    <row r="44" spans="1:13" ht="11.25" customHeight="1" x14ac:dyDescent="0.15"/>
    <row r="45" spans="1:13" ht="11.25" customHeight="1" x14ac:dyDescent="0.15"/>
    <row r="46" spans="1:13" ht="11.25" customHeight="1" x14ac:dyDescent="0.15"/>
    <row r="47" spans="1:13" ht="11.25" customHeight="1" x14ac:dyDescent="0.15"/>
    <row r="48" spans="1:13" ht="11.25" customHeight="1" x14ac:dyDescent="0.15"/>
    <row r="49" spans="5:13" ht="11.25" customHeight="1" x14ac:dyDescent="0.15"/>
    <row r="50" spans="5:13" ht="11.25" customHeight="1" x14ac:dyDescent="0.15"/>
    <row r="51" spans="5:13" ht="11.25" customHeight="1" x14ac:dyDescent="0.15"/>
    <row r="52" spans="5:13" ht="11.25" customHeight="1" x14ac:dyDescent="0.15"/>
    <row r="53" spans="5:13" ht="11.25" customHeight="1" x14ac:dyDescent="0.15">
      <c r="I53" s="56">
        <v>43556</v>
      </c>
    </row>
    <row r="54" spans="5:13" ht="11.25" customHeight="1" x14ac:dyDescent="0.15"/>
    <row r="55" spans="5:13" ht="11.25" customHeight="1" x14ac:dyDescent="0.15"/>
    <row r="56" spans="5:13" ht="11.25" customHeight="1" x14ac:dyDescent="0.15">
      <c r="F56" s="56">
        <v>43678</v>
      </c>
      <c r="G56" s="56">
        <v>43344</v>
      </c>
    </row>
    <row r="57" spans="5:13" ht="11.25" customHeight="1" x14ac:dyDescent="0.15">
      <c r="E57" s="56">
        <v>3.6124999999999998</v>
      </c>
      <c r="M57" s="56">
        <v>2.5</v>
      </c>
    </row>
    <row r="58" spans="5:13" ht="11.25" customHeight="1" x14ac:dyDescent="0.15">
      <c r="E58" s="56">
        <v>29.1</v>
      </c>
      <c r="M58" s="56">
        <v>28</v>
      </c>
    </row>
    <row r="59" spans="5:13" ht="11.25" customHeight="1" x14ac:dyDescent="0.15"/>
    <row r="60" spans="5:13" ht="11.25" customHeight="1" x14ac:dyDescent="0.15"/>
    <row r="61" spans="5:13" ht="11.25" customHeight="1" x14ac:dyDescent="0.15"/>
    <row r="62" spans="5:13" ht="11.25" customHeight="1" x14ac:dyDescent="0.15"/>
    <row r="63" spans="5:13" ht="11.25" customHeight="1" x14ac:dyDescent="0.15"/>
    <row r="64" spans="5:13" ht="11.25" customHeight="1" x14ac:dyDescent="0.15"/>
    <row r="65" spans="1:14" ht="11.25" customHeight="1" x14ac:dyDescent="0.15"/>
    <row r="66" spans="1:14" ht="11.25" customHeight="1" x14ac:dyDescent="0.15"/>
    <row r="67" spans="1:14" ht="11.25" customHeight="1" x14ac:dyDescent="0.15"/>
    <row r="68" spans="1:14" ht="11.25" customHeight="1" x14ac:dyDescent="0.15"/>
    <row r="69" spans="1:14" ht="11.25" customHeight="1" x14ac:dyDescent="0.15"/>
    <row r="70" spans="1:14" ht="3" customHeight="1" x14ac:dyDescent="0.15"/>
    <row r="71" spans="1:14" ht="11.25" customHeight="1" x14ac:dyDescent="0.15"/>
    <row r="72" spans="1:14" ht="11.25" customHeight="1" x14ac:dyDescent="0.15">
      <c r="J72" s="56">
        <v>43497</v>
      </c>
    </row>
    <row r="73" spans="1:14" ht="11.25" customHeight="1" x14ac:dyDescent="0.15"/>
    <row r="74" spans="1:14" ht="11.25" customHeight="1" x14ac:dyDescent="0.15">
      <c r="N74" s="56">
        <v>43647</v>
      </c>
    </row>
    <row r="75" spans="1:14" ht="11.25" customHeight="1" x14ac:dyDescent="0.15"/>
    <row r="76" spans="1:14" ht="11.25" customHeight="1" x14ac:dyDescent="0.15">
      <c r="M76" s="56">
        <v>131.99</v>
      </c>
    </row>
    <row r="77" spans="1:14" ht="11.25" customHeight="1" x14ac:dyDescent="0.15">
      <c r="M77" s="56">
        <v>89.860343662515675</v>
      </c>
    </row>
    <row r="78" spans="1:14" ht="11.25" customHeight="1" x14ac:dyDescent="0.2">
      <c r="A78" s="58"/>
    </row>
    <row r="79" spans="1:14" ht="11.25" customHeight="1" x14ac:dyDescent="0.2">
      <c r="A79" s="58"/>
    </row>
    <row r="80" spans="1:14" ht="11.25" customHeight="1" x14ac:dyDescent="0.15"/>
    <row r="81" spans="1:13" s="62" customFormat="1" ht="15" x14ac:dyDescent="0.25">
      <c r="A81" s="106" t="s">
        <v>123</v>
      </c>
      <c r="B81" s="59"/>
      <c r="C81" s="60"/>
      <c r="D81" s="106" t="s">
        <v>103</v>
      </c>
      <c r="E81" s="60"/>
      <c r="F81" s="61"/>
      <c r="G81" s="61"/>
      <c r="H81" s="61"/>
      <c r="I81" s="61" t="s">
        <v>32</v>
      </c>
      <c r="J81" s="61"/>
      <c r="M81" s="62" t="s">
        <v>92</v>
      </c>
    </row>
    <row r="82" spans="1:13" ht="16.350000000000001" customHeight="1" x14ac:dyDescent="0.25">
      <c r="A82" s="63"/>
      <c r="B82" s="63"/>
      <c r="C82" s="64"/>
      <c r="D82" s="61" t="s">
        <v>102</v>
      </c>
      <c r="E82" s="63"/>
      <c r="F82" s="63"/>
      <c r="G82" s="63"/>
      <c r="H82" s="63"/>
      <c r="I82" s="63"/>
      <c r="J82" s="63"/>
    </row>
  </sheetData>
  <printOptions horizontalCentered="1"/>
  <pageMargins left="0" right="0" top="0" bottom="0" header="0" footer="0"/>
  <pageSetup paperSize="9" scale="7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A2182-2311-422F-A937-B3F78B0A7B35}">
  <sheetPr>
    <pageSetUpPr fitToPage="1"/>
  </sheetPr>
  <dimension ref="A1:Q226"/>
  <sheetViews>
    <sheetView showGridLines="0" zoomScale="80" zoomScaleNormal="80" zoomScaleSheetLayoutView="50" workbookViewId="0">
      <selection activeCell="I29" sqref="I29"/>
    </sheetView>
  </sheetViews>
  <sheetFormatPr defaultColWidth="11.42578125" defaultRowHeight="12.75" x14ac:dyDescent="0.2"/>
  <cols>
    <col min="1" max="6" width="9.28515625" style="72" customWidth="1"/>
    <col min="7" max="7" width="9.28515625" style="72" bestFit="1" customWidth="1"/>
    <col min="8" max="8" width="9.28515625" style="72" customWidth="1"/>
    <col min="9" max="9" width="9.28515625" style="72" bestFit="1" customWidth="1"/>
    <col min="10" max="77" width="9.28515625" style="72" customWidth="1"/>
    <col min="78" max="16384" width="11.42578125" style="72"/>
  </cols>
  <sheetData>
    <row r="1" spans="3:15" s="65" customFormat="1" ht="11.25" customHeight="1" x14ac:dyDescent="0.2"/>
    <row r="2" spans="3:15" s="65" customFormat="1" ht="11.25" customHeight="1" x14ac:dyDescent="0.2"/>
    <row r="3" spans="3:15" s="65" customFormat="1" ht="11.25" customHeight="1" x14ac:dyDescent="0.2"/>
    <row r="4" spans="3:15" s="65" customFormat="1" ht="23.25" customHeight="1" x14ac:dyDescent="0.2">
      <c r="D4" s="65" t="s">
        <v>32</v>
      </c>
      <c r="F4" s="66"/>
      <c r="G4" s="67">
        <v>2022</v>
      </c>
      <c r="H4" s="68"/>
      <c r="I4" s="69">
        <v>2023</v>
      </c>
      <c r="K4" s="65" t="s">
        <v>32</v>
      </c>
    </row>
    <row r="5" spans="3:15" s="65" customFormat="1" ht="11.25" customHeight="1" x14ac:dyDescent="0.2"/>
    <row r="6" spans="3:15" s="65" customFormat="1" ht="11.25" customHeight="1" x14ac:dyDescent="0.2"/>
    <row r="7" spans="3:15" s="65" customFormat="1" ht="11.25" customHeight="1" x14ac:dyDescent="0.2"/>
    <row r="8" spans="3:15" s="65" customFormat="1" ht="11.25" customHeight="1" x14ac:dyDescent="0.2"/>
    <row r="9" spans="3:15" s="65" customFormat="1" ht="11.25" customHeight="1" x14ac:dyDescent="0.2"/>
    <row r="10" spans="3:15" s="65" customFormat="1" ht="10.5" customHeight="1" x14ac:dyDescent="0.2">
      <c r="C10" s="127">
        <v>43610</v>
      </c>
      <c r="F10" s="70"/>
      <c r="G10" s="71"/>
      <c r="H10" s="70"/>
      <c r="I10" s="71"/>
      <c r="L10" s="65" t="s">
        <v>93</v>
      </c>
    </row>
    <row r="11" spans="3:15" s="65" customFormat="1" ht="10.5" customHeight="1" x14ac:dyDescent="0.2"/>
    <row r="12" spans="3:15" ht="10.5" customHeight="1" x14ac:dyDescent="0.2"/>
    <row r="13" spans="3:15" ht="10.5" customHeight="1" x14ac:dyDescent="0.2">
      <c r="F13" s="72">
        <v>43603</v>
      </c>
    </row>
    <row r="14" spans="3:15" ht="10.5" customHeight="1" x14ac:dyDescent="0.2">
      <c r="E14" s="72">
        <v>368.8</v>
      </c>
      <c r="M14" s="72">
        <v>361.4</v>
      </c>
      <c r="O14" s="72" t="s">
        <v>32</v>
      </c>
    </row>
    <row r="15" spans="3:15" ht="10.5" customHeight="1" x14ac:dyDescent="0.2">
      <c r="E15" s="72">
        <v>373.7</v>
      </c>
      <c r="M15" s="72">
        <v>365.2</v>
      </c>
    </row>
    <row r="16" spans="3:15" ht="10.5" customHeight="1" x14ac:dyDescent="0.2">
      <c r="E16" s="72">
        <v>370.2</v>
      </c>
      <c r="M16" s="72">
        <v>355.3</v>
      </c>
    </row>
    <row r="17" spans="5:17" ht="10.5" customHeight="1" x14ac:dyDescent="0.2">
      <c r="E17" s="72">
        <v>370.1</v>
      </c>
      <c r="M17" s="72">
        <v>359.5</v>
      </c>
      <c r="O17" s="72" t="s">
        <v>94</v>
      </c>
    </row>
    <row r="18" spans="5:17" ht="10.5" customHeight="1" x14ac:dyDescent="0.2">
      <c r="E18" s="72">
        <v>372.2</v>
      </c>
      <c r="M18" s="72">
        <v>333.9</v>
      </c>
    </row>
    <row r="19" spans="5:17" ht="10.5" customHeight="1" x14ac:dyDescent="0.2">
      <c r="E19" s="72">
        <v>359.7</v>
      </c>
      <c r="M19" s="72">
        <v>340.6</v>
      </c>
    </row>
    <row r="20" spans="5:17" ht="10.5" customHeight="1" x14ac:dyDescent="0.2">
      <c r="E20" s="72">
        <v>364.6</v>
      </c>
      <c r="M20" s="72">
        <v>347.86</v>
      </c>
    </row>
    <row r="21" spans="5:17" ht="16.5" customHeight="1" x14ac:dyDescent="0.2">
      <c r="E21" s="72">
        <v>361.42</v>
      </c>
      <c r="P21" s="73"/>
      <c r="Q21" s="74"/>
    </row>
    <row r="22" spans="5:17" ht="16.5" customHeight="1" x14ac:dyDescent="0.2">
      <c r="P22" s="73"/>
      <c r="Q22" s="74"/>
    </row>
    <row r="23" spans="5:17" ht="12" customHeight="1" x14ac:dyDescent="0.2">
      <c r="P23" s="73"/>
      <c r="Q23" s="74"/>
    </row>
    <row r="24" spans="5:17" ht="12" customHeight="1" x14ac:dyDescent="0.2">
      <c r="E24" s="72">
        <v>371.6</v>
      </c>
      <c r="P24" s="73"/>
      <c r="Q24" s="74"/>
    </row>
    <row r="25" spans="5:17" ht="12" customHeight="1" x14ac:dyDescent="0.2">
      <c r="E25" s="72">
        <v>374</v>
      </c>
      <c r="M25" s="72">
        <v>319</v>
      </c>
      <c r="P25" s="73"/>
      <c r="Q25" s="74"/>
    </row>
    <row r="26" spans="5:17" ht="12" customHeight="1" x14ac:dyDescent="0.2">
      <c r="E26" s="72">
        <v>368.4</v>
      </c>
      <c r="M26" s="72">
        <v>290.2</v>
      </c>
      <c r="P26" s="74"/>
      <c r="Q26" s="74"/>
    </row>
    <row r="27" spans="5:17" ht="12" customHeight="1" x14ac:dyDescent="0.2">
      <c r="E27" s="72">
        <v>365.8</v>
      </c>
      <c r="M27" s="72">
        <v>299.39999999999998</v>
      </c>
      <c r="O27" s="72" t="s">
        <v>92</v>
      </c>
      <c r="P27" s="74"/>
      <c r="Q27" s="74"/>
    </row>
    <row r="28" spans="5:17" ht="12" customHeight="1" x14ac:dyDescent="0.2">
      <c r="E28" s="72">
        <v>369.5</v>
      </c>
      <c r="M28" s="72">
        <v>303.2</v>
      </c>
      <c r="P28" s="74"/>
      <c r="Q28" s="74"/>
    </row>
    <row r="29" spans="5:17" ht="12" customHeight="1" x14ac:dyDescent="0.2">
      <c r="E29" s="72">
        <v>368.4</v>
      </c>
      <c r="M29" s="72">
        <v>262</v>
      </c>
      <c r="P29" s="73"/>
      <c r="Q29" s="74"/>
    </row>
    <row r="30" spans="5:17" ht="12" customHeight="1" x14ac:dyDescent="0.2">
      <c r="E30" s="72">
        <v>351.7</v>
      </c>
      <c r="M30" s="72">
        <v>278.7</v>
      </c>
      <c r="O30" s="72" t="s">
        <v>32</v>
      </c>
      <c r="P30" s="73"/>
      <c r="Q30" s="74"/>
    </row>
    <row r="31" spans="5:17" ht="12" customHeight="1" x14ac:dyDescent="0.2">
      <c r="E31" s="72">
        <v>360.8</v>
      </c>
      <c r="M31" s="72">
        <v>285.88</v>
      </c>
      <c r="P31" s="73"/>
      <c r="Q31" s="74"/>
    </row>
    <row r="32" spans="5:17" ht="12" customHeight="1" x14ac:dyDescent="0.2">
      <c r="E32" s="72">
        <v>360.8</v>
      </c>
      <c r="P32" s="73"/>
      <c r="Q32" s="74"/>
    </row>
    <row r="33" spans="5:17" ht="12" customHeight="1" x14ac:dyDescent="0.2">
      <c r="E33" s="72">
        <v>362.14</v>
      </c>
      <c r="P33" s="73"/>
      <c r="Q33" s="74"/>
    </row>
    <row r="34" spans="5:17" ht="12" customHeight="1" x14ac:dyDescent="0.2"/>
    <row r="35" spans="5:17" ht="12" customHeight="1" x14ac:dyDescent="0.2"/>
    <row r="36" spans="5:17" ht="12" customHeight="1" x14ac:dyDescent="0.2"/>
    <row r="37" spans="5:17" ht="12" customHeight="1" x14ac:dyDescent="0.2"/>
    <row r="38" spans="5:17" ht="12" customHeight="1" x14ac:dyDescent="0.2">
      <c r="M38" s="72">
        <v>527.39020822663429</v>
      </c>
    </row>
    <row r="39" spans="5:17" ht="12" customHeight="1" x14ac:dyDescent="0.2">
      <c r="P39" s="75"/>
    </row>
    <row r="40" spans="5:17" ht="12" customHeight="1" x14ac:dyDescent="0.2">
      <c r="P40" s="75"/>
    </row>
    <row r="41" spans="5:17" ht="12" customHeight="1" x14ac:dyDescent="0.2">
      <c r="P41" s="75"/>
    </row>
    <row r="42" spans="5:17" ht="12" customHeight="1" x14ac:dyDescent="0.2">
      <c r="O42" s="76"/>
      <c r="P42" s="75"/>
    </row>
    <row r="43" spans="5:17" ht="12" customHeight="1" x14ac:dyDescent="0.2">
      <c r="P43" s="75"/>
    </row>
    <row r="44" spans="5:17" ht="12" customHeight="1" x14ac:dyDescent="0.2">
      <c r="P44" s="75"/>
    </row>
    <row r="45" spans="5:17" ht="12" customHeight="1" x14ac:dyDescent="0.2">
      <c r="P45" s="75"/>
    </row>
    <row r="46" spans="5:17" ht="12" customHeight="1" x14ac:dyDescent="0.2">
      <c r="P46" s="75"/>
    </row>
    <row r="47" spans="5:17" ht="12" customHeight="1" x14ac:dyDescent="0.2">
      <c r="P47" s="75"/>
    </row>
    <row r="48" spans="5:17" ht="12" customHeight="1" x14ac:dyDescent="0.2">
      <c r="P48" s="75"/>
    </row>
    <row r="49" spans="2:17" ht="5.25" customHeight="1" x14ac:dyDescent="0.2">
      <c r="P49" s="75"/>
    </row>
    <row r="50" spans="2:17" s="65" customFormat="1" ht="10.5" customHeight="1" x14ac:dyDescent="0.2">
      <c r="P50" s="75"/>
    </row>
    <row r="51" spans="2:17" s="80" customFormat="1" ht="15" customHeight="1" x14ac:dyDescent="0.15">
      <c r="B51" s="77"/>
      <c r="C51" s="78"/>
      <c r="D51" s="77"/>
      <c r="E51" s="78"/>
      <c r="F51" s="79"/>
      <c r="G51" s="79"/>
      <c r="H51" s="79"/>
      <c r="I51" s="77"/>
      <c r="K51" s="78"/>
      <c r="M51" s="78"/>
      <c r="P51" s="75"/>
    </row>
    <row r="52" spans="2:17" s="65" customFormat="1" ht="10.5" customHeight="1" x14ac:dyDescent="0.2">
      <c r="P52" s="75"/>
    </row>
    <row r="53" spans="2:17" ht="21" customHeight="1" x14ac:dyDescent="0.2">
      <c r="I53" s="72">
        <v>43556</v>
      </c>
      <c r="J53" s="80"/>
      <c r="K53" s="78"/>
      <c r="L53" s="80"/>
      <c r="M53" s="78"/>
      <c r="N53" s="80"/>
      <c r="P53" s="75"/>
    </row>
    <row r="54" spans="2:17" ht="12" customHeight="1" x14ac:dyDescent="0.2">
      <c r="P54" s="75"/>
    </row>
    <row r="55" spans="2:17" ht="12" customHeight="1" x14ac:dyDescent="0.2">
      <c r="P55" s="75"/>
    </row>
    <row r="56" spans="2:17" ht="12" customHeight="1" x14ac:dyDescent="0.2">
      <c r="P56" s="75"/>
    </row>
    <row r="57" spans="2:17" ht="12" customHeight="1" x14ac:dyDescent="0.2">
      <c r="E57" s="72">
        <v>3.6124999999999998</v>
      </c>
      <c r="M57" s="72">
        <v>2.5</v>
      </c>
      <c r="P57" s="75"/>
    </row>
    <row r="58" spans="2:17" ht="12" customHeight="1" x14ac:dyDescent="0.2">
      <c r="E58" s="72">
        <v>29.1</v>
      </c>
      <c r="M58" s="72">
        <v>28</v>
      </c>
      <c r="P58" s="75"/>
    </row>
    <row r="59" spans="2:17" ht="12" customHeight="1" x14ac:dyDescent="0.2">
      <c r="P59" s="75"/>
    </row>
    <row r="60" spans="2:17" ht="12" customHeight="1" x14ac:dyDescent="0.2">
      <c r="P60" s="75"/>
    </row>
    <row r="61" spans="2:17" ht="12" customHeight="1" x14ac:dyDescent="0.2">
      <c r="P61" s="75"/>
    </row>
    <row r="62" spans="2:17" ht="12" customHeight="1" x14ac:dyDescent="0.2">
      <c r="P62" s="75"/>
    </row>
    <row r="63" spans="2:17" ht="12" customHeight="1" x14ac:dyDescent="0.2">
      <c r="P63" s="75"/>
      <c r="Q63" s="72" t="s">
        <v>32</v>
      </c>
    </row>
    <row r="64" spans="2:17" ht="12" customHeight="1" x14ac:dyDescent="0.2">
      <c r="P64" s="75"/>
    </row>
    <row r="65" spans="1:16" ht="12" customHeight="1" x14ac:dyDescent="0.2">
      <c r="P65" s="75"/>
    </row>
    <row r="66" spans="1:16" ht="12" customHeight="1" x14ac:dyDescent="0.2">
      <c r="P66" s="75"/>
    </row>
    <row r="67" spans="1:16" ht="12" customHeight="1" x14ac:dyDescent="0.2">
      <c r="P67" s="75"/>
    </row>
    <row r="68" spans="1:16" ht="12" customHeight="1" x14ac:dyDescent="0.2">
      <c r="P68" s="75"/>
    </row>
    <row r="69" spans="1:16" ht="12" customHeight="1" x14ac:dyDescent="0.2">
      <c r="P69" s="75"/>
    </row>
    <row r="70" spans="1:16" ht="12" customHeight="1" x14ac:dyDescent="0.2">
      <c r="P70" s="75"/>
    </row>
    <row r="71" spans="1:16" ht="12" customHeight="1" x14ac:dyDescent="0.2">
      <c r="A71" s="65"/>
      <c r="B71" s="65"/>
      <c r="C71" s="65"/>
      <c r="D71" s="65"/>
      <c r="E71" s="65"/>
      <c r="F71" s="65"/>
      <c r="G71" s="65"/>
      <c r="H71" s="65"/>
      <c r="P71" s="75"/>
    </row>
    <row r="73" spans="1:16" ht="15" x14ac:dyDescent="0.2">
      <c r="A73" s="81" t="s">
        <v>95</v>
      </c>
      <c r="B73" s="81" t="s">
        <v>101</v>
      </c>
      <c r="C73" s="82"/>
      <c r="D73" s="82"/>
      <c r="E73" s="82"/>
      <c r="F73" s="82"/>
      <c r="G73" s="82"/>
      <c r="H73" s="82"/>
      <c r="I73" s="83"/>
      <c r="J73" s="83"/>
      <c r="P73" s="75"/>
    </row>
    <row r="74" spans="1:16" ht="17.25" customHeight="1" x14ac:dyDescent="0.2">
      <c r="A74" s="81"/>
      <c r="B74" s="81" t="s">
        <v>96</v>
      </c>
      <c r="C74" s="84"/>
      <c r="D74" s="84"/>
      <c r="E74" s="84"/>
      <c r="F74" s="84"/>
      <c r="G74" s="84"/>
      <c r="H74" s="84"/>
      <c r="I74" s="83"/>
      <c r="J74" s="83"/>
      <c r="P74" s="75"/>
    </row>
    <row r="75" spans="1:16" s="85" customFormat="1" ht="15.75" x14ac:dyDescent="0.25">
      <c r="A75" s="83"/>
      <c r="B75" s="83"/>
      <c r="C75" s="82"/>
      <c r="D75" s="82"/>
      <c r="E75" s="82"/>
      <c r="F75" s="82"/>
      <c r="G75" s="84"/>
      <c r="H75" s="84"/>
      <c r="I75" s="83"/>
      <c r="J75" s="83"/>
      <c r="K75" s="72"/>
      <c r="L75" s="72"/>
      <c r="M75" s="72"/>
      <c r="N75" s="72"/>
      <c r="O75" s="72"/>
    </row>
    <row r="76" spans="1:16" ht="21" customHeight="1" x14ac:dyDescent="0.25">
      <c r="A76" s="86" t="s">
        <v>123</v>
      </c>
      <c r="B76" s="87"/>
      <c r="C76" s="88"/>
      <c r="D76" s="88"/>
      <c r="E76" s="89"/>
      <c r="F76" s="89"/>
      <c r="G76" s="83"/>
      <c r="H76" s="88"/>
      <c r="I76" s="89"/>
      <c r="J76" s="89"/>
      <c r="K76" s="85"/>
      <c r="L76" s="88"/>
      <c r="M76" s="88"/>
      <c r="N76" s="85"/>
      <c r="O76" s="85"/>
    </row>
    <row r="77" spans="1:16" ht="12" customHeight="1" x14ac:dyDescent="0.2"/>
    <row r="78" spans="1:16" ht="12" customHeight="1" x14ac:dyDescent="0.2"/>
    <row r="79" spans="1:16" ht="12" customHeight="1" x14ac:dyDescent="0.2"/>
    <row r="80" spans="1:16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</sheetData>
  <printOptions horizontalCentered="1"/>
  <pageMargins left="0" right="0" top="7.874015748031496E-2" bottom="0.19685039370078741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27"/>
  <sheetViews>
    <sheetView showGridLines="0" zoomScale="120" zoomScaleNormal="120" workbookViewId="0">
      <selection activeCell="B12" sqref="B12"/>
    </sheetView>
  </sheetViews>
  <sheetFormatPr defaultRowHeight="15" x14ac:dyDescent="0.25"/>
  <cols>
    <col min="1" max="1" width="9.85546875" customWidth="1"/>
    <col min="2" max="2" width="8.140625" customWidth="1"/>
    <col min="3" max="3" width="9.5703125" customWidth="1"/>
    <col min="4" max="5" width="8.85546875" hidden="1" customWidth="1"/>
    <col min="6" max="6" width="9.85546875" customWidth="1"/>
    <col min="7" max="7" width="9.85546875" bestFit="1" customWidth="1"/>
    <col min="8" max="8" width="3.140625" customWidth="1"/>
    <col min="9" max="9" width="12" bestFit="1" customWidth="1"/>
    <col min="10" max="10" width="9.5703125" customWidth="1"/>
    <col min="11" max="11" width="8.5703125" customWidth="1"/>
    <col min="12" max="13" width="8.85546875" hidden="1" customWidth="1"/>
    <col min="14" max="14" width="9.85546875" customWidth="1"/>
    <col min="15" max="15" width="10.140625" customWidth="1"/>
  </cols>
  <sheetData>
    <row r="1" spans="1:16" x14ac:dyDescent="0.25">
      <c r="A1" s="90" t="s">
        <v>0</v>
      </c>
      <c r="B1" s="128" t="s">
        <v>126</v>
      </c>
      <c r="C1" s="91"/>
      <c r="G1" s="1" t="s">
        <v>1</v>
      </c>
      <c r="N1" s="92" t="s">
        <v>127</v>
      </c>
      <c r="O1" s="94"/>
      <c r="P1" s="94"/>
    </row>
    <row r="2" spans="1:16" ht="5.0999999999999996" customHeight="1" x14ac:dyDescent="0.25">
      <c r="N2" s="94"/>
      <c r="O2" s="94"/>
      <c r="P2" s="94"/>
    </row>
    <row r="3" spans="1:16" ht="10.35" customHeight="1" x14ac:dyDescent="0.25"/>
    <row r="4" spans="1:16" ht="5.0999999999999996" customHeight="1" x14ac:dyDescent="0.25"/>
    <row r="5" spans="1:16" x14ac:dyDescent="0.25">
      <c r="G5" s="156" t="s">
        <v>2</v>
      </c>
      <c r="H5" s="156"/>
      <c r="I5" s="156"/>
      <c r="J5" s="156"/>
      <c r="L5" t="s">
        <v>32</v>
      </c>
    </row>
    <row r="6" spans="1:16" ht="10.35" customHeight="1" x14ac:dyDescent="0.25">
      <c r="G6" s="2"/>
      <c r="H6" s="2"/>
      <c r="I6" s="2"/>
      <c r="J6" s="2"/>
    </row>
    <row r="7" spans="1:16" ht="5.0999999999999996" customHeight="1" x14ac:dyDescent="0.25"/>
    <row r="8" spans="1:16" x14ac:dyDescent="0.25">
      <c r="A8" s="92" t="s">
        <v>3</v>
      </c>
      <c r="H8" s="161" t="s">
        <v>4</v>
      </c>
      <c r="I8" s="161"/>
      <c r="J8" s="161"/>
      <c r="K8" s="161"/>
      <c r="L8" s="161"/>
      <c r="M8" s="161"/>
      <c r="N8" s="161"/>
      <c r="O8" s="161"/>
    </row>
    <row r="9" spans="1:16" ht="5.0999999999999996" customHeight="1" x14ac:dyDescent="0.25"/>
    <row r="10" spans="1:16" x14ac:dyDescent="0.25">
      <c r="A10" s="92" t="s">
        <v>5</v>
      </c>
      <c r="C10" s="93">
        <v>45115</v>
      </c>
    </row>
    <row r="11" spans="1:16" ht="5.0999999999999996" customHeight="1" x14ac:dyDescent="0.25"/>
    <row r="12" spans="1:16" x14ac:dyDescent="0.25">
      <c r="A12" s="94"/>
      <c r="B12" s="94"/>
      <c r="C12" s="94"/>
      <c r="D12" s="94" t="s">
        <v>6</v>
      </c>
      <c r="E12" s="94" t="s">
        <v>6</v>
      </c>
      <c r="F12" s="162" t="s">
        <v>7</v>
      </c>
      <c r="G12" s="162"/>
      <c r="H12" s="94"/>
      <c r="I12" s="94"/>
      <c r="J12" s="94"/>
      <c r="K12" s="94"/>
      <c r="L12" s="94" t="s">
        <v>6</v>
      </c>
      <c r="M12" s="94" t="s">
        <v>6</v>
      </c>
      <c r="N12" s="162" t="s">
        <v>7</v>
      </c>
      <c r="O12" s="162"/>
    </row>
    <row r="13" spans="1:16" x14ac:dyDescent="0.25">
      <c r="A13" s="95" t="s">
        <v>8</v>
      </c>
      <c r="B13" s="96" t="s">
        <v>9</v>
      </c>
      <c r="C13" s="96" t="s">
        <v>6</v>
      </c>
      <c r="D13" s="95" t="s">
        <v>10</v>
      </c>
      <c r="E13" s="95" t="s">
        <v>11</v>
      </c>
      <c r="F13" s="97">
        <v>45108</v>
      </c>
      <c r="G13" s="97">
        <v>44751</v>
      </c>
      <c r="H13" s="92"/>
      <c r="I13" s="95" t="s">
        <v>12</v>
      </c>
      <c r="J13" s="96" t="s">
        <v>9</v>
      </c>
      <c r="K13" s="96" t="s">
        <v>6</v>
      </c>
      <c r="L13" s="95" t="s">
        <v>10</v>
      </c>
      <c r="M13" s="95" t="s">
        <v>11</v>
      </c>
      <c r="N13" s="97">
        <f>F13</f>
        <v>45108</v>
      </c>
      <c r="O13" s="97">
        <f>G13</f>
        <v>44751</v>
      </c>
    </row>
    <row r="14" spans="1:16" x14ac:dyDescent="0.25">
      <c r="A14" t="s">
        <v>13</v>
      </c>
      <c r="B14" s="5">
        <v>108</v>
      </c>
      <c r="C14" s="6">
        <v>474.4</v>
      </c>
      <c r="D14" s="107">
        <v>481.9</v>
      </c>
      <c r="E14" s="107">
        <v>447.7</v>
      </c>
      <c r="F14" s="7">
        <f t="shared" ref="F14:F21" si="0">IF(C14="-","-",IF(D14="-","-",C14/D14-1))</f>
        <v>-1.5563394895206528E-2</v>
      </c>
      <c r="G14" s="7">
        <f t="shared" ref="G14:G21" si="1">IF(C14="-","-",IF(E14="-","-",C14/E14-1))</f>
        <v>5.963815054724142E-2</v>
      </c>
      <c r="I14" t="s">
        <v>13</v>
      </c>
      <c r="J14" s="5">
        <v>139</v>
      </c>
      <c r="K14" s="6">
        <v>465.9</v>
      </c>
      <c r="L14" s="107">
        <v>468.3</v>
      </c>
      <c r="M14" s="6">
        <v>439.1</v>
      </c>
      <c r="N14" s="8">
        <f t="shared" ref="N14:N20" si="2">IF(K14="-","-",IF(L14="-","-",K14/L14-1))</f>
        <v>-5.1249199231262477E-3</v>
      </c>
      <c r="O14" s="7">
        <f t="shared" ref="O14:O20" si="3">IF(K14="-","-",IF(M14="-","-",K14/M14-1))</f>
        <v>6.1033933044864375E-2</v>
      </c>
    </row>
    <row r="15" spans="1:16" x14ac:dyDescent="0.25">
      <c r="A15" t="s">
        <v>14</v>
      </c>
      <c r="B15" s="5">
        <v>161</v>
      </c>
      <c r="C15" s="6">
        <v>480.7</v>
      </c>
      <c r="D15" s="107">
        <v>485.2</v>
      </c>
      <c r="E15" s="107">
        <v>451.9</v>
      </c>
      <c r="F15" s="9">
        <f t="shared" si="0"/>
        <v>-9.274525968672731E-3</v>
      </c>
      <c r="G15" s="7">
        <f t="shared" si="1"/>
        <v>6.3730913919008758E-2</v>
      </c>
      <c r="I15" t="s">
        <v>14</v>
      </c>
      <c r="J15" s="5">
        <v>51</v>
      </c>
      <c r="K15" s="6">
        <v>468</v>
      </c>
      <c r="L15" s="107">
        <v>474.3</v>
      </c>
      <c r="M15" s="6">
        <v>442.4</v>
      </c>
      <c r="N15" s="8">
        <f t="shared" si="2"/>
        <v>-1.3282732447817858E-2</v>
      </c>
      <c r="O15" s="7">
        <f t="shared" si="3"/>
        <v>5.7866184448462921E-2</v>
      </c>
    </row>
    <row r="16" spans="1:16" x14ac:dyDescent="0.25">
      <c r="A16" t="s">
        <v>15</v>
      </c>
      <c r="B16" s="5">
        <v>30</v>
      </c>
      <c r="C16" s="6">
        <v>481.6</v>
      </c>
      <c r="D16" s="107">
        <v>482</v>
      </c>
      <c r="E16" s="107">
        <v>445.1</v>
      </c>
      <c r="F16" s="9">
        <f t="shared" si="0"/>
        <v>-8.2987551867219622E-4</v>
      </c>
      <c r="G16" s="7">
        <f t="shared" si="1"/>
        <v>8.200404403504824E-2</v>
      </c>
      <c r="I16" t="s">
        <v>16</v>
      </c>
      <c r="J16" s="5">
        <v>179</v>
      </c>
      <c r="K16" s="6">
        <v>460.2</v>
      </c>
      <c r="L16" s="107">
        <v>464.9</v>
      </c>
      <c r="M16" s="6">
        <v>434.2</v>
      </c>
      <c r="N16" s="8">
        <f t="shared" si="2"/>
        <v>-1.0109701010970085E-2</v>
      </c>
      <c r="O16" s="7">
        <f t="shared" si="3"/>
        <v>5.9880239520958112E-2</v>
      </c>
    </row>
    <row r="17" spans="1:15" x14ac:dyDescent="0.25">
      <c r="A17" t="s">
        <v>17</v>
      </c>
      <c r="B17" s="10">
        <v>364</v>
      </c>
      <c r="C17" s="6">
        <v>475.2</v>
      </c>
      <c r="D17" s="107">
        <v>479</v>
      </c>
      <c r="E17" s="107">
        <v>447.4</v>
      </c>
      <c r="F17" s="9">
        <f t="shared" si="0"/>
        <v>-7.9331941544885654E-3</v>
      </c>
      <c r="G17" s="7">
        <f t="shared" si="1"/>
        <v>6.2136790344210935E-2</v>
      </c>
      <c r="I17" t="s">
        <v>17</v>
      </c>
      <c r="J17" s="5">
        <v>98</v>
      </c>
      <c r="K17" s="6">
        <v>461.7</v>
      </c>
      <c r="L17" s="107">
        <v>467.7</v>
      </c>
      <c r="M17" s="6">
        <v>439.6</v>
      </c>
      <c r="N17" s="8">
        <f t="shared" si="2"/>
        <v>-1.2828736369467575E-2</v>
      </c>
      <c r="O17" s="7">
        <f t="shared" si="3"/>
        <v>5.0272975432211098E-2</v>
      </c>
    </row>
    <row r="18" spans="1:15" x14ac:dyDescent="0.25">
      <c r="A18" t="s">
        <v>18</v>
      </c>
      <c r="B18" s="5">
        <v>80</v>
      </c>
      <c r="C18" s="6">
        <v>477.1</v>
      </c>
      <c r="D18" s="107">
        <v>477.8</v>
      </c>
      <c r="E18" s="107">
        <v>442.9</v>
      </c>
      <c r="F18" s="7">
        <f t="shared" si="0"/>
        <v>-1.4650481372958657E-3</v>
      </c>
      <c r="G18" s="7">
        <f t="shared" si="1"/>
        <v>7.721833370964104E-2</v>
      </c>
      <c r="I18" t="s">
        <v>19</v>
      </c>
      <c r="J18" s="5">
        <v>156</v>
      </c>
      <c r="K18" s="6">
        <v>438.7</v>
      </c>
      <c r="L18" s="107">
        <v>442.9</v>
      </c>
      <c r="M18" s="6">
        <v>416.4</v>
      </c>
      <c r="N18" s="8">
        <f t="shared" si="2"/>
        <v>-9.4829532625874124E-3</v>
      </c>
      <c r="O18" s="7">
        <f t="shared" si="3"/>
        <v>5.3554274735830854E-2</v>
      </c>
    </row>
    <row r="19" spans="1:15" x14ac:dyDescent="0.25">
      <c r="A19" t="s">
        <v>20</v>
      </c>
      <c r="B19" s="5">
        <v>491</v>
      </c>
      <c r="C19" s="6">
        <v>461.5</v>
      </c>
      <c r="D19" s="107">
        <v>466.7</v>
      </c>
      <c r="E19" s="107">
        <v>431.8</v>
      </c>
      <c r="F19" s="9">
        <f t="shared" si="0"/>
        <v>-1.114206128133699E-2</v>
      </c>
      <c r="G19" s="7">
        <f t="shared" si="1"/>
        <v>6.8781843446039881E-2</v>
      </c>
      <c r="I19" s="11" t="s">
        <v>20</v>
      </c>
      <c r="J19" s="5">
        <v>59</v>
      </c>
      <c r="K19" s="6">
        <v>449.9</v>
      </c>
      <c r="L19" s="107">
        <v>451.6</v>
      </c>
      <c r="M19" s="6">
        <v>421.2</v>
      </c>
      <c r="N19" s="12">
        <f t="shared" si="2"/>
        <v>-3.7643932683791848E-3</v>
      </c>
      <c r="O19" s="13">
        <f t="shared" si="3"/>
        <v>6.8138651471984835E-2</v>
      </c>
    </row>
    <row r="20" spans="1:15" x14ac:dyDescent="0.25">
      <c r="A20" t="s">
        <v>21</v>
      </c>
      <c r="B20" s="5">
        <v>94</v>
      </c>
      <c r="C20" s="6">
        <v>465.4</v>
      </c>
      <c r="D20" s="107">
        <v>465.5</v>
      </c>
      <c r="E20" s="107">
        <v>432.3</v>
      </c>
      <c r="F20" s="7">
        <f t="shared" si="0"/>
        <v>-2.1482277121376292E-4</v>
      </c>
      <c r="G20" s="9">
        <f t="shared" si="1"/>
        <v>7.6567198704603268E-2</v>
      </c>
      <c r="I20" t="s">
        <v>22</v>
      </c>
      <c r="J20" s="121">
        <v>872</v>
      </c>
      <c r="K20" s="14">
        <v>452.97</v>
      </c>
      <c r="L20" s="108">
        <v>458.09</v>
      </c>
      <c r="M20" s="125">
        <v>430.17</v>
      </c>
      <c r="N20" s="8">
        <f t="shared" si="2"/>
        <v>-1.1176842978453894E-2</v>
      </c>
      <c r="O20" s="7">
        <f t="shared" si="3"/>
        <v>5.3002301415719488E-2</v>
      </c>
    </row>
    <row r="21" spans="1:15" x14ac:dyDescent="0.25">
      <c r="A21" s="133" t="s">
        <v>22</v>
      </c>
      <c r="B21" s="119">
        <v>2119</v>
      </c>
      <c r="C21" s="125">
        <v>463.2</v>
      </c>
      <c r="D21" s="108">
        <v>466.78</v>
      </c>
      <c r="E21" s="108">
        <v>435.74</v>
      </c>
      <c r="F21" s="134">
        <f t="shared" si="0"/>
        <v>-7.6695659625519719E-3</v>
      </c>
      <c r="G21" s="134">
        <f t="shared" si="1"/>
        <v>6.3019231651902485E-2</v>
      </c>
      <c r="J21" s="15"/>
      <c r="K21" s="15"/>
      <c r="L21" s="110"/>
      <c r="M21" s="16"/>
      <c r="N21" s="15"/>
      <c r="O21" s="17"/>
    </row>
    <row r="22" spans="1:15" ht="5.0999999999999996" customHeight="1" x14ac:dyDescent="0.25">
      <c r="B22" s="5"/>
      <c r="C22" s="6"/>
      <c r="D22" s="107"/>
      <c r="E22" s="103"/>
      <c r="F22" s="6"/>
      <c r="G22" s="10"/>
      <c r="J22" s="15"/>
      <c r="K22" s="15"/>
      <c r="L22" s="110"/>
      <c r="M22" s="16"/>
      <c r="N22" s="15"/>
      <c r="O22" s="17"/>
    </row>
    <row r="23" spans="1:15" x14ac:dyDescent="0.25">
      <c r="A23" s="135" t="s">
        <v>23</v>
      </c>
      <c r="B23" s="120"/>
      <c r="C23" s="136"/>
      <c r="D23" s="109"/>
      <c r="E23" s="116"/>
      <c r="F23" s="122"/>
      <c r="G23" s="137"/>
      <c r="I23" s="3" t="s">
        <v>24</v>
      </c>
      <c r="J23" s="122"/>
      <c r="K23" s="19"/>
      <c r="L23" s="111"/>
      <c r="M23" s="18"/>
      <c r="N23" s="19"/>
      <c r="O23" s="20"/>
    </row>
    <row r="24" spans="1:15" x14ac:dyDescent="0.25">
      <c r="A24" t="s">
        <v>13</v>
      </c>
      <c r="B24" s="5">
        <v>59</v>
      </c>
      <c r="C24" s="6">
        <v>477.2</v>
      </c>
      <c r="D24" s="107">
        <v>480.4</v>
      </c>
      <c r="E24" s="107">
        <v>448.3</v>
      </c>
      <c r="F24" s="9">
        <f t="shared" ref="F24:F33" si="4">IF(C24="-","-",IF(D24="-","-",C24/D24-1))</f>
        <v>-6.6611157368858809E-3</v>
      </c>
      <c r="G24" s="7">
        <f t="shared" ref="G24:G33" si="5">IF(C24="-","-",IF(E24="-","-",C24/E24-1))</f>
        <v>6.4465759536024958E-2</v>
      </c>
      <c r="I24" t="s">
        <v>17</v>
      </c>
      <c r="J24" s="5">
        <v>53</v>
      </c>
      <c r="K24" s="6">
        <v>393.1</v>
      </c>
      <c r="L24" s="107">
        <v>401.4</v>
      </c>
      <c r="M24" s="6">
        <v>400.9</v>
      </c>
      <c r="N24" s="8">
        <f t="shared" ref="N24:N31" si="6">IF(K24="-","-",IF(L24="-","-",K24/L24-1))</f>
        <v>-2.0677628300946549E-2</v>
      </c>
      <c r="O24" s="7">
        <f t="shared" ref="O24:O31" si="7">IF(K24="-","-",IF(M24="-","-",K24/M24-1))</f>
        <v>-1.9456223497131386E-2</v>
      </c>
    </row>
    <row r="25" spans="1:15" x14ac:dyDescent="0.25">
      <c r="A25" t="s">
        <v>14</v>
      </c>
      <c r="B25" s="5">
        <v>141</v>
      </c>
      <c r="C25" s="6">
        <v>478.8</v>
      </c>
      <c r="D25" s="107">
        <v>484.9</v>
      </c>
      <c r="E25" s="107">
        <v>452.1</v>
      </c>
      <c r="F25" s="9">
        <f t="shared" si="4"/>
        <v>-1.2579913384202834E-2</v>
      </c>
      <c r="G25" s="7">
        <f t="shared" si="5"/>
        <v>5.9057730590577284E-2</v>
      </c>
      <c r="I25" t="s">
        <v>18</v>
      </c>
      <c r="J25" s="5">
        <v>64</v>
      </c>
      <c r="K25" s="6">
        <v>393.2</v>
      </c>
      <c r="L25" s="107">
        <v>403.1</v>
      </c>
      <c r="M25" s="6">
        <v>402.7</v>
      </c>
      <c r="N25" s="8">
        <f t="shared" si="6"/>
        <v>-2.4559662614735855E-2</v>
      </c>
      <c r="O25" s="7">
        <f t="shared" si="7"/>
        <v>-2.3590762354109729E-2</v>
      </c>
    </row>
    <row r="26" spans="1:15" x14ac:dyDescent="0.25">
      <c r="A26" t="s">
        <v>15</v>
      </c>
      <c r="B26" s="5">
        <v>58</v>
      </c>
      <c r="C26" s="6">
        <v>477.7</v>
      </c>
      <c r="D26" s="107">
        <v>479.8</v>
      </c>
      <c r="E26" s="107">
        <v>447.1</v>
      </c>
      <c r="F26" s="7">
        <f t="shared" si="4"/>
        <v>-4.3768236765319157E-3</v>
      </c>
      <c r="G26" s="7">
        <f t="shared" si="5"/>
        <v>6.8441064638783189E-2</v>
      </c>
      <c r="I26" t="s">
        <v>19</v>
      </c>
      <c r="J26" s="5">
        <v>79</v>
      </c>
      <c r="K26" s="6">
        <v>369.5</v>
      </c>
      <c r="L26" s="107">
        <v>372</v>
      </c>
      <c r="M26" s="6">
        <v>381.2</v>
      </c>
      <c r="N26" s="8">
        <f t="shared" si="6"/>
        <v>-6.7204301075268758E-3</v>
      </c>
      <c r="O26" s="7">
        <f t="shared" si="7"/>
        <v>-3.0692549842602279E-2</v>
      </c>
    </row>
    <row r="27" spans="1:15" x14ac:dyDescent="0.25">
      <c r="A27" t="s">
        <v>16</v>
      </c>
      <c r="B27" s="5">
        <v>79</v>
      </c>
      <c r="C27" s="6">
        <v>471.7</v>
      </c>
      <c r="D27" s="107">
        <v>476.8</v>
      </c>
      <c r="E27" s="107">
        <v>441.4</v>
      </c>
      <c r="F27" s="7">
        <f t="shared" si="4"/>
        <v>-1.0696308724832293E-2</v>
      </c>
      <c r="G27" s="7">
        <f t="shared" si="5"/>
        <v>6.8645219755324005E-2</v>
      </c>
      <c r="I27" t="s">
        <v>20</v>
      </c>
      <c r="J27" s="5">
        <v>246</v>
      </c>
      <c r="K27" s="6">
        <v>377.2</v>
      </c>
      <c r="L27" s="107">
        <v>379.4</v>
      </c>
      <c r="M27" s="6">
        <v>382.9</v>
      </c>
      <c r="N27" s="8">
        <f t="shared" si="6"/>
        <v>-5.7986294148655304E-3</v>
      </c>
      <c r="O27" s="7">
        <f t="shared" si="7"/>
        <v>-1.4886393314181179E-2</v>
      </c>
    </row>
    <row r="28" spans="1:15" x14ac:dyDescent="0.25">
      <c r="A28" t="s">
        <v>17</v>
      </c>
      <c r="B28" s="5">
        <v>404</v>
      </c>
      <c r="C28" s="6">
        <v>475.5</v>
      </c>
      <c r="D28" s="107">
        <v>481.6</v>
      </c>
      <c r="E28" s="107">
        <v>446.9</v>
      </c>
      <c r="F28" s="7">
        <f t="shared" si="4"/>
        <v>-1.2666112956810638E-2</v>
      </c>
      <c r="G28" s="7">
        <f t="shared" si="5"/>
        <v>6.3996419780711689E-2</v>
      </c>
      <c r="I28" t="s">
        <v>21</v>
      </c>
      <c r="J28" s="5">
        <v>124</v>
      </c>
      <c r="K28" s="6">
        <v>379.3</v>
      </c>
      <c r="L28" s="107">
        <v>387.8</v>
      </c>
      <c r="M28" s="6">
        <v>385.2</v>
      </c>
      <c r="N28" s="8">
        <f t="shared" si="6"/>
        <v>-2.1918514698298086E-2</v>
      </c>
      <c r="O28" s="7">
        <f t="shared" si="7"/>
        <v>-1.5316718587746525E-2</v>
      </c>
    </row>
    <row r="29" spans="1:15" x14ac:dyDescent="0.25">
      <c r="A29" t="s">
        <v>18</v>
      </c>
      <c r="B29" s="5">
        <v>307</v>
      </c>
      <c r="C29" s="6">
        <v>474.5</v>
      </c>
      <c r="D29" s="107">
        <v>478.6</v>
      </c>
      <c r="E29" s="107">
        <v>443.3</v>
      </c>
      <c r="F29" s="7">
        <f t="shared" si="4"/>
        <v>-8.5666527371500711E-3</v>
      </c>
      <c r="G29" s="7">
        <f t="shared" si="5"/>
        <v>7.038123167155419E-2</v>
      </c>
      <c r="I29" t="s">
        <v>25</v>
      </c>
      <c r="J29" s="5">
        <v>335</v>
      </c>
      <c r="K29" s="6">
        <v>333.9</v>
      </c>
      <c r="L29" s="107">
        <v>339.4</v>
      </c>
      <c r="M29" s="6">
        <v>340.1</v>
      </c>
      <c r="N29" s="8">
        <f t="shared" si="6"/>
        <v>-1.6205067766646986E-2</v>
      </c>
      <c r="O29" s="7">
        <f t="shared" si="7"/>
        <v>-1.8229932372831659E-2</v>
      </c>
    </row>
    <row r="30" spans="1:15" x14ac:dyDescent="0.25">
      <c r="A30" t="s">
        <v>19</v>
      </c>
      <c r="B30" s="5">
        <v>88</v>
      </c>
      <c r="C30" s="6">
        <v>453.5</v>
      </c>
      <c r="D30" s="107">
        <v>459.5</v>
      </c>
      <c r="E30" s="107">
        <v>426.5</v>
      </c>
      <c r="F30" s="7">
        <f t="shared" si="4"/>
        <v>-1.3057671381936919E-2</v>
      </c>
      <c r="G30" s="7">
        <f t="shared" si="5"/>
        <v>6.3305978898007043E-2</v>
      </c>
      <c r="I30" s="11" t="s">
        <v>26</v>
      </c>
      <c r="J30" s="123">
        <v>197</v>
      </c>
      <c r="K30" s="21">
        <v>354.8</v>
      </c>
      <c r="L30" s="112">
        <v>358.4</v>
      </c>
      <c r="M30" s="126">
        <v>362.1</v>
      </c>
      <c r="N30" s="8">
        <f t="shared" si="6"/>
        <v>-1.0044642857142794E-2</v>
      </c>
      <c r="O30" s="13">
        <f t="shared" si="7"/>
        <v>-2.0160176746755076E-2</v>
      </c>
    </row>
    <row r="31" spans="1:15" x14ac:dyDescent="0.25">
      <c r="A31" t="s">
        <v>20</v>
      </c>
      <c r="B31" s="5">
        <v>422</v>
      </c>
      <c r="C31" s="6">
        <v>463.2</v>
      </c>
      <c r="D31" s="107">
        <v>467.7</v>
      </c>
      <c r="E31" s="107">
        <v>433.9</v>
      </c>
      <c r="F31" s="9">
        <f t="shared" si="4"/>
        <v>-9.6215522771007089E-3</v>
      </c>
      <c r="G31" s="7">
        <f t="shared" si="5"/>
        <v>6.7527079972343973E-2</v>
      </c>
      <c r="I31" t="s">
        <v>22</v>
      </c>
      <c r="J31" s="10">
        <v>1593</v>
      </c>
      <c r="K31" s="6">
        <v>346.71</v>
      </c>
      <c r="L31" s="107">
        <v>352.13</v>
      </c>
      <c r="M31" s="6">
        <v>355.63</v>
      </c>
      <c r="N31" s="22">
        <f t="shared" si="6"/>
        <v>-1.5392042711498632E-2</v>
      </c>
      <c r="O31" s="7">
        <f t="shared" si="7"/>
        <v>-2.5082248404240448E-2</v>
      </c>
    </row>
    <row r="32" spans="1:15" x14ac:dyDescent="0.25">
      <c r="A32" t="s">
        <v>21</v>
      </c>
      <c r="B32" s="5">
        <v>282</v>
      </c>
      <c r="C32" s="6">
        <v>461.4</v>
      </c>
      <c r="D32" s="107">
        <v>466.9</v>
      </c>
      <c r="E32" s="107">
        <v>433.8</v>
      </c>
      <c r="F32" s="7">
        <f t="shared" si="4"/>
        <v>-1.1779824373527537E-2</v>
      </c>
      <c r="G32" s="9">
        <f t="shared" si="5"/>
        <v>6.3623789764868599E-2</v>
      </c>
    </row>
    <row r="33" spans="1:15" x14ac:dyDescent="0.25">
      <c r="A33" s="133" t="s">
        <v>22</v>
      </c>
      <c r="B33" s="119">
        <v>2049</v>
      </c>
      <c r="C33" s="125">
        <v>465.37</v>
      </c>
      <c r="D33" s="108">
        <v>470.4</v>
      </c>
      <c r="E33" s="108">
        <v>437.68</v>
      </c>
      <c r="F33" s="134">
        <f t="shared" si="4"/>
        <v>-1.0693027210884276E-2</v>
      </c>
      <c r="G33" s="134">
        <f t="shared" si="5"/>
        <v>6.3265399378541476E-2</v>
      </c>
    </row>
    <row r="34" spans="1:15" ht="5.0999999999999996" customHeight="1" x14ac:dyDescent="0.25"/>
    <row r="35" spans="1:15" ht="5.0999999999999996" customHeight="1" x14ac:dyDescent="0.25"/>
    <row r="36" spans="1:15" x14ac:dyDescent="0.25">
      <c r="A36" s="23" t="s">
        <v>27</v>
      </c>
      <c r="B36" s="24"/>
      <c r="C36" s="24"/>
      <c r="D36" s="24"/>
      <c r="E36" s="24"/>
      <c r="F36" s="24"/>
      <c r="G36" s="24"/>
      <c r="H36" s="24"/>
      <c r="I36" s="98" t="s">
        <v>5</v>
      </c>
      <c r="J36" s="99">
        <f>C10</f>
        <v>45115</v>
      </c>
      <c r="K36" s="24"/>
      <c r="L36" s="24"/>
      <c r="M36" s="24"/>
      <c r="N36" s="24"/>
      <c r="O36" s="24"/>
    </row>
    <row r="37" spans="1:15" ht="5.0999999999999996" customHeight="1" x14ac:dyDescent="0.25"/>
    <row r="38" spans="1:15" x14ac:dyDescent="0.25">
      <c r="A38" s="161" t="s">
        <v>28</v>
      </c>
      <c r="B38" s="161"/>
      <c r="C38" s="161"/>
      <c r="D38" s="161"/>
      <c r="E38" s="161"/>
      <c r="F38" s="161"/>
      <c r="G38" s="161"/>
      <c r="H38" s="161"/>
      <c r="I38" t="s">
        <v>29</v>
      </c>
      <c r="J38" s="103">
        <v>9624</v>
      </c>
      <c r="K38" s="25">
        <v>548.9241498898723</v>
      </c>
      <c r="L38" s="25">
        <v>579.51822314447566</v>
      </c>
      <c r="M38" s="104">
        <v>585.15087363034934</v>
      </c>
      <c r="N38" s="8">
        <f>IF(K38="-","-",IF(L38="-","-",K38/L38-1))</f>
        <v>-5.27922540357737E-2</v>
      </c>
      <c r="O38" s="8">
        <f>IF(K38="-","-",IF(M38="-","-",K38/M38-1))</f>
        <v>-6.1910056658929569E-2</v>
      </c>
    </row>
    <row r="39" spans="1:15" x14ac:dyDescent="0.25">
      <c r="I39" t="s">
        <v>31</v>
      </c>
      <c r="J39" s="103" t="s">
        <v>30</v>
      </c>
      <c r="K39" s="25" t="s">
        <v>30</v>
      </c>
      <c r="L39" s="25" t="s">
        <v>30</v>
      </c>
      <c r="M39" s="25" t="s">
        <v>30</v>
      </c>
      <c r="N39" s="8" t="str">
        <f>IF(K39="-","-",IF(L39="-","-",K39/L39-1))</f>
        <v>-</v>
      </c>
      <c r="O39" s="8" t="str">
        <f>IF(K39="-","-",IF(M39="-","-",K39/M39-1))</f>
        <v>-</v>
      </c>
    </row>
    <row r="40" spans="1:15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124">
        <v>9624</v>
      </c>
      <c r="K40" s="115">
        <v>548.9241498898723</v>
      </c>
      <c r="L40" s="115">
        <v>579.51822314447566</v>
      </c>
      <c r="M40" s="115">
        <v>585.15087363034934</v>
      </c>
      <c r="N40" s="26">
        <f>IF(K40="-","-",IF(L40="-","-",K40/L40-1))</f>
        <v>-5.27922540357737E-2</v>
      </c>
      <c r="O40" s="26">
        <f>IF(K40="-","-",IF(M40="-","-",K40/M40-1))</f>
        <v>-6.1910056658929569E-2</v>
      </c>
    </row>
    <row r="41" spans="1:15" ht="5.0999999999999996" customHeigh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 t="s">
        <v>32</v>
      </c>
      <c r="K41" s="11"/>
      <c r="L41" s="11"/>
      <c r="M41" s="11"/>
      <c r="N41" s="11"/>
      <c r="O41" s="11"/>
    </row>
    <row r="42" spans="1:15" ht="5.0999999999999996" customHeight="1" x14ac:dyDescent="0.25"/>
    <row r="43" spans="1:15" x14ac:dyDescent="0.25">
      <c r="A43" s="1" t="s">
        <v>33</v>
      </c>
      <c r="I43" s="92" t="s">
        <v>5</v>
      </c>
      <c r="J43" s="93">
        <f>J36</f>
        <v>45115</v>
      </c>
    </row>
    <row r="44" spans="1:15" ht="5.0999999999999996" customHeight="1" x14ac:dyDescent="0.25"/>
    <row r="45" spans="1:15" x14ac:dyDescent="0.25">
      <c r="A45" s="160" t="s">
        <v>34</v>
      </c>
      <c r="B45" s="160"/>
      <c r="C45" s="160"/>
      <c r="D45" s="160"/>
      <c r="E45" s="160"/>
      <c r="F45" s="160"/>
      <c r="G45" s="160"/>
      <c r="H45" s="160"/>
      <c r="K45" s="27">
        <v>221.45723549998252</v>
      </c>
      <c r="L45" s="28">
        <v>220.67287814313673</v>
      </c>
      <c r="M45" s="28">
        <v>190.2643879922486</v>
      </c>
      <c r="N45" s="8">
        <f>IF(K45="-","-",IF(L45="-","-",K45/L45-1))</f>
        <v>3.5543894811442822E-3</v>
      </c>
      <c r="O45" s="8">
        <f>IF(K45="-","-",IF(M45="-","-",K45/M45-1))</f>
        <v>0.16394474991822805</v>
      </c>
    </row>
    <row r="46" spans="1:15" ht="5.0999999999999996" customHeigh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5.0999999999999996" customHeight="1" x14ac:dyDescent="0.25"/>
    <row r="48" spans="1:15" x14ac:dyDescent="0.25">
      <c r="A48" s="1" t="s">
        <v>35</v>
      </c>
      <c r="I48" s="92" t="s">
        <v>5</v>
      </c>
      <c r="J48" s="93">
        <f>J43</f>
        <v>45115</v>
      </c>
    </row>
    <row r="49" spans="1:15" ht="5.0999999999999996" customHeight="1" x14ac:dyDescent="0.25"/>
    <row r="50" spans="1:15" x14ac:dyDescent="0.25">
      <c r="A50" s="160" t="s">
        <v>104</v>
      </c>
      <c r="B50" s="160"/>
      <c r="C50" s="160"/>
      <c r="D50" s="160"/>
      <c r="E50" s="160"/>
      <c r="F50" s="160"/>
      <c r="G50" s="160"/>
      <c r="H50" s="160"/>
      <c r="K50" s="107">
        <v>114.28</v>
      </c>
      <c r="L50" s="107">
        <v>116.52</v>
      </c>
      <c r="M50" s="107">
        <v>125.07</v>
      </c>
      <c r="N50" s="8">
        <f>IF(K50="-","-",IF(L50="-","-",K50/L50-1))</f>
        <v>-1.9224167524888425E-2</v>
      </c>
      <c r="O50" s="7">
        <f>IF(K50="-","-",IF(M50="-","-",K50/M50-1))</f>
        <v>-8.6271687854801216E-2</v>
      </c>
    </row>
    <row r="51" spans="1:15" ht="5.0999999999999996" customHeight="1" x14ac:dyDescent="0.25">
      <c r="A51" s="11"/>
      <c r="B51" s="11"/>
      <c r="C51" s="11"/>
      <c r="D51" s="11"/>
      <c r="E51" s="11"/>
      <c r="F51" s="11"/>
      <c r="G51" s="11"/>
      <c r="H51" s="11" t="s">
        <v>32</v>
      </c>
      <c r="I51" s="11"/>
      <c r="J51" s="11"/>
      <c r="K51" s="11"/>
      <c r="L51" s="11"/>
      <c r="M51" s="11"/>
      <c r="N51" s="11"/>
      <c r="O51" s="11"/>
    </row>
    <row r="52" spans="1:15" ht="5.0999999999999996" customHeight="1" x14ac:dyDescent="0.25">
      <c r="O52" t="s">
        <v>32</v>
      </c>
    </row>
    <row r="53" spans="1:15" x14ac:dyDescent="0.25">
      <c r="A53" s="1" t="s">
        <v>36</v>
      </c>
      <c r="G53" s="92" t="s">
        <v>37</v>
      </c>
      <c r="I53" s="100">
        <v>45047</v>
      </c>
    </row>
    <row r="54" spans="1:15" ht="5.0999999999999996" customHeight="1" x14ac:dyDescent="0.25"/>
    <row r="55" spans="1:15" x14ac:dyDescent="0.25">
      <c r="D55" t="s">
        <v>6</v>
      </c>
      <c r="E55" t="s">
        <v>6</v>
      </c>
      <c r="F55" s="156" t="s">
        <v>7</v>
      </c>
      <c r="G55" s="156"/>
      <c r="L55" t="s">
        <v>6</v>
      </c>
      <c r="M55" t="s">
        <v>6</v>
      </c>
      <c r="N55" s="156" t="s">
        <v>7</v>
      </c>
      <c r="O55" s="156"/>
    </row>
    <row r="56" spans="1:15" x14ac:dyDescent="0.25">
      <c r="C56" s="29" t="s">
        <v>6</v>
      </c>
      <c r="D56" t="s">
        <v>38</v>
      </c>
      <c r="E56" t="s">
        <v>11</v>
      </c>
      <c r="F56" s="101">
        <v>45017</v>
      </c>
      <c r="G56" s="101">
        <v>44682</v>
      </c>
      <c r="K56" s="29" t="s">
        <v>6</v>
      </c>
      <c r="L56" t="s">
        <v>38</v>
      </c>
      <c r="M56" t="s">
        <v>11</v>
      </c>
      <c r="N56" s="101">
        <f>F56</f>
        <v>45017</v>
      </c>
      <c r="O56" s="101">
        <f>G56</f>
        <v>44682</v>
      </c>
    </row>
    <row r="57" spans="1:15" x14ac:dyDescent="0.25">
      <c r="A57" t="s">
        <v>39</v>
      </c>
      <c r="C57" s="25">
        <v>3.28</v>
      </c>
      <c r="D57" s="30">
        <v>3.66</v>
      </c>
      <c r="E57" s="30">
        <v>3.23</v>
      </c>
      <c r="F57" s="7">
        <f>IF(C57="-","-",IF(D57="-","-",C57/D57-1))</f>
        <v>-0.10382513661202197</v>
      </c>
      <c r="G57" s="7">
        <f>IF(C57="-","-",IF(E57="-","-",C57/E57-1))</f>
        <v>1.5479876160990669E-2</v>
      </c>
      <c r="I57" t="s">
        <v>40</v>
      </c>
      <c r="K57" s="25">
        <v>2.73</v>
      </c>
      <c r="L57" s="30">
        <v>2.73</v>
      </c>
      <c r="M57" s="30">
        <v>2.625</v>
      </c>
      <c r="N57" s="7">
        <f>IF(K57="-","-",IF(L57="-","-",K57/L57-1))</f>
        <v>0</v>
      </c>
      <c r="O57" s="7">
        <f>IF(K57="-","-",IF(M57="-","-",K57/M57-1))</f>
        <v>4.0000000000000036E-2</v>
      </c>
    </row>
    <row r="58" spans="1:15" x14ac:dyDescent="0.25">
      <c r="A58" t="s">
        <v>41</v>
      </c>
      <c r="C58" s="25">
        <v>27.13</v>
      </c>
      <c r="D58" s="30">
        <v>28.38</v>
      </c>
      <c r="E58" s="30">
        <v>25.13</v>
      </c>
      <c r="F58" s="7">
        <f>IF(C58="-","-",IF(D58="-","-",C58/D58-1))</f>
        <v>-4.4045102184637086E-2</v>
      </c>
      <c r="G58" s="7">
        <f>IF(C58="-","-",IF(E58="-","-",C58/E58-1))</f>
        <v>7.9586152009550437E-2</v>
      </c>
      <c r="I58" t="s">
        <v>42</v>
      </c>
      <c r="K58" s="25">
        <v>20.5</v>
      </c>
      <c r="L58" s="30">
        <v>20.5</v>
      </c>
      <c r="M58" s="30">
        <v>23.13</v>
      </c>
      <c r="N58" s="7">
        <f>IF(K58="-","-",IF(L58="-","-",K58/L58-1))</f>
        <v>0</v>
      </c>
      <c r="O58" s="7">
        <f>IF(K58="-","-",IF(M58="-","-",K58/M58-1))</f>
        <v>-0.11370514483354943</v>
      </c>
    </row>
    <row r="59" spans="1:15" x14ac:dyDescent="0.25">
      <c r="A59" s="11"/>
      <c r="B59" s="11"/>
      <c r="C59" s="31"/>
      <c r="D59" s="32"/>
      <c r="E59" s="32"/>
      <c r="F59" s="13"/>
      <c r="G59" s="13"/>
      <c r="H59" s="11"/>
      <c r="I59" s="11"/>
      <c r="J59" s="11"/>
      <c r="K59" s="31"/>
      <c r="L59" s="32"/>
      <c r="M59" s="32"/>
      <c r="N59" s="13"/>
      <c r="O59" s="13"/>
    </row>
    <row r="60" spans="1:15" ht="5.0999999999999996" customHeight="1" x14ac:dyDescent="0.25"/>
    <row r="61" spans="1:15" ht="5.0999999999999996" customHeight="1" x14ac:dyDescent="0.25"/>
    <row r="67" spans="1:15" ht="5.0999999999999996" customHeight="1" x14ac:dyDescent="0.25"/>
    <row r="69" spans="1:15" ht="5.0999999999999996" customHeight="1" x14ac:dyDescent="0.25"/>
    <row r="70" spans="1:15" x14ac:dyDescent="0.25">
      <c r="A70" s="92" t="s">
        <v>0</v>
      </c>
      <c r="B70" s="93" t="str">
        <f>B1</f>
        <v>18th July 2023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2" t="str">
        <f>N1</f>
        <v>Volume 86 Number 27</v>
      </c>
      <c r="O70" s="94"/>
    </row>
    <row r="71" spans="1:15" x14ac:dyDescent="0.2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</row>
    <row r="72" spans="1:15" x14ac:dyDescent="0.25">
      <c r="A72" s="1" t="s">
        <v>43</v>
      </c>
      <c r="I72" s="29" t="s">
        <v>44</v>
      </c>
      <c r="J72" s="100">
        <v>45047</v>
      </c>
    </row>
    <row r="73" spans="1:15" x14ac:dyDescent="0.25">
      <c r="L73" t="s">
        <v>6</v>
      </c>
      <c r="M73" t="s">
        <v>6</v>
      </c>
      <c r="N73" s="156" t="s">
        <v>7</v>
      </c>
      <c r="O73" s="156"/>
    </row>
    <row r="74" spans="1:15" x14ac:dyDescent="0.25">
      <c r="K74" s="29" t="s">
        <v>6</v>
      </c>
      <c r="L74" t="s">
        <v>38</v>
      </c>
      <c r="M74" t="s">
        <v>11</v>
      </c>
      <c r="N74" s="101">
        <v>45017</v>
      </c>
      <c r="O74" s="101">
        <v>44682</v>
      </c>
    </row>
    <row r="75" spans="1:15" x14ac:dyDescent="0.25">
      <c r="A75" s="160" t="s">
        <v>45</v>
      </c>
      <c r="B75" s="160"/>
      <c r="C75" s="160"/>
      <c r="D75" s="160"/>
      <c r="E75" s="160"/>
      <c r="F75" s="160"/>
      <c r="G75" s="160"/>
      <c r="H75" s="160"/>
      <c r="I75" t="s">
        <v>46</v>
      </c>
      <c r="K75" s="25" t="s">
        <v>30</v>
      </c>
      <c r="L75" s="30" t="s">
        <v>30</v>
      </c>
      <c r="M75" s="30" t="s">
        <v>30</v>
      </c>
      <c r="N75" s="8" t="str">
        <f>IF(K75="-","-",IF(L75="-","-",K75/L75-1))</f>
        <v>-</v>
      </c>
      <c r="O75" s="8" t="str">
        <f>IF(K75="-","-",IF(M75="-","-",K75/M75-1))</f>
        <v>-</v>
      </c>
    </row>
    <row r="76" spans="1:15" x14ac:dyDescent="0.25">
      <c r="A76" s="160" t="s">
        <v>47</v>
      </c>
      <c r="B76" s="160"/>
      <c r="C76" s="160"/>
      <c r="D76" s="160"/>
      <c r="E76" s="160"/>
      <c r="F76" s="160"/>
      <c r="G76" s="160"/>
      <c r="H76" s="160"/>
      <c r="I76" t="s">
        <v>97</v>
      </c>
      <c r="K76" s="25">
        <v>267.32669009242994</v>
      </c>
      <c r="L76" s="30">
        <v>215.24415233415235</v>
      </c>
      <c r="M76" s="30">
        <v>150.23334197562869</v>
      </c>
      <c r="N76" s="8">
        <f>IF(K76="-","-",IF(L76="-","-",K76/L76-1))</f>
        <v>0.24196958288289716</v>
      </c>
      <c r="O76" s="8">
        <f>IF(K76="-","-",IF(M76="-","-",K76/M76-1))</f>
        <v>0.77940986053413153</v>
      </c>
    </row>
    <row r="77" spans="1:15" x14ac:dyDescent="0.25">
      <c r="I77" t="s">
        <v>98</v>
      </c>
      <c r="K77" s="25">
        <v>235.37947910621011</v>
      </c>
      <c r="L77" s="30">
        <v>214.58565753138075</v>
      </c>
      <c r="M77" s="30">
        <v>150.62411440254863</v>
      </c>
      <c r="N77" s="8">
        <f>IF(K77="-","-",IF(L77="-","-",K77/L77-1))</f>
        <v>9.6902196605514135E-2</v>
      </c>
      <c r="O77" s="8">
        <f>IF(K77="-","-",IF(M77="-","-",K77/M77-1))</f>
        <v>0.56269452630373373</v>
      </c>
    </row>
    <row r="78" spans="1:15" x14ac:dyDescent="0.25">
      <c r="I78" t="s">
        <v>99</v>
      </c>
      <c r="K78" s="25" t="s">
        <v>30</v>
      </c>
      <c r="L78" s="30" t="s">
        <v>30</v>
      </c>
      <c r="M78" s="30" t="s">
        <v>30</v>
      </c>
      <c r="N78" s="8" t="str">
        <f>IF(K78="-","-",IF(L78="-","-",K78/L78-1))</f>
        <v>-</v>
      </c>
      <c r="O78" s="8" t="str">
        <f>IF(K78="-","-",IF(M78="-","-",K78/M78-1))</f>
        <v>-</v>
      </c>
    </row>
    <row r="79" spans="1:15" ht="5.0999999999999996" customHeigh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5.0999999999999996" customHeight="1" x14ac:dyDescent="0.25"/>
    <row r="81" spans="1:15" x14ac:dyDescent="0.25">
      <c r="I81" s="92" t="s">
        <v>5</v>
      </c>
      <c r="J81" s="93">
        <f>C10</f>
        <v>45115</v>
      </c>
      <c r="K81" t="s">
        <v>48</v>
      </c>
      <c r="L81" t="s">
        <v>6</v>
      </c>
      <c r="M81" t="s">
        <v>6</v>
      </c>
      <c r="N81" s="156" t="s">
        <v>7</v>
      </c>
      <c r="O81" s="156"/>
    </row>
    <row r="82" spans="1:15" x14ac:dyDescent="0.25">
      <c r="A82" s="1" t="s">
        <v>49</v>
      </c>
      <c r="L82" t="s">
        <v>10</v>
      </c>
      <c r="M82" t="s">
        <v>11</v>
      </c>
      <c r="N82" s="102">
        <f>N13</f>
        <v>45108</v>
      </c>
      <c r="O82" s="102">
        <f>O13</f>
        <v>44751</v>
      </c>
    </row>
    <row r="83" spans="1:15" ht="5.0999999999999996" customHeight="1" x14ac:dyDescent="0.25"/>
    <row r="84" spans="1:15" ht="14.45" customHeight="1" x14ac:dyDescent="0.25">
      <c r="A84" s="160" t="s">
        <v>100</v>
      </c>
      <c r="B84" s="160"/>
      <c r="C84" s="160"/>
      <c r="D84" s="160"/>
      <c r="E84" s="160"/>
      <c r="F84" s="160"/>
      <c r="G84" s="160"/>
      <c r="H84" s="160"/>
      <c r="I84" t="s">
        <v>50</v>
      </c>
      <c r="K84" s="25">
        <v>217</v>
      </c>
      <c r="L84" s="25" t="s">
        <v>30</v>
      </c>
      <c r="M84" s="25" t="s">
        <v>30</v>
      </c>
      <c r="N84" s="8" t="str">
        <f>IF(K84="-","-",IF(L84="-","-",K84/L84-1))</f>
        <v>-</v>
      </c>
      <c r="O84" s="8" t="str">
        <f>IF(K84="-","-",IF(M84="-","-",K84/M84-1))</f>
        <v>-</v>
      </c>
    </row>
    <row r="85" spans="1:15" ht="14.45" customHeight="1" x14ac:dyDescent="0.25">
      <c r="I85" t="s">
        <v>51</v>
      </c>
      <c r="K85" s="25" t="s">
        <v>30</v>
      </c>
      <c r="L85" s="25">
        <v>203.5</v>
      </c>
      <c r="M85" s="25" t="s">
        <v>30</v>
      </c>
      <c r="N85" s="8" t="str">
        <f>IF(K85="-","-",IF(L85="-","-",K85/L85-1))</f>
        <v>-</v>
      </c>
      <c r="O85" s="8" t="str">
        <f t="shared" ref="O85" si="8">IF(K85="-","-",IF(M85="-","-",K85/M85-1))</f>
        <v>-</v>
      </c>
    </row>
    <row r="86" spans="1:15" ht="5.0999999999999996" customHeigh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5.0999999999999996" customHeight="1" x14ac:dyDescent="0.25"/>
    <row r="88" spans="1:15" x14ac:dyDescent="0.25">
      <c r="A88" s="1" t="s">
        <v>52</v>
      </c>
      <c r="I88" s="92" t="s">
        <v>5</v>
      </c>
      <c r="J88" s="93">
        <f>C10</f>
        <v>45115</v>
      </c>
    </row>
    <row r="89" spans="1:15" ht="3" customHeight="1" x14ac:dyDescent="0.25"/>
    <row r="90" spans="1:15" x14ac:dyDescent="0.25">
      <c r="A90" s="160" t="s">
        <v>53</v>
      </c>
      <c r="B90" s="160"/>
      <c r="C90" s="160"/>
      <c r="D90" s="160"/>
      <c r="E90" s="160"/>
      <c r="F90" s="160"/>
      <c r="G90" s="160"/>
      <c r="H90" s="160"/>
      <c r="J90" s="29" t="s">
        <v>54</v>
      </c>
      <c r="K90" s="29" t="s">
        <v>55</v>
      </c>
      <c r="L90" t="s">
        <v>6</v>
      </c>
      <c r="M90" t="s">
        <v>6</v>
      </c>
      <c r="N90" s="156" t="s">
        <v>7</v>
      </c>
      <c r="O90" s="156"/>
    </row>
    <row r="91" spans="1:15" x14ac:dyDescent="0.25">
      <c r="I91" s="4" t="s">
        <v>56</v>
      </c>
      <c r="J91" s="4" t="s">
        <v>57</v>
      </c>
      <c r="K91" s="4" t="s">
        <v>6</v>
      </c>
      <c r="L91" s="11" t="s">
        <v>10</v>
      </c>
      <c r="M91" s="11" t="s">
        <v>11</v>
      </c>
      <c r="N91" s="97">
        <f>F13</f>
        <v>45108</v>
      </c>
      <c r="O91" s="97">
        <f>G13</f>
        <v>44751</v>
      </c>
    </row>
    <row r="92" spans="1:15" x14ac:dyDescent="0.25">
      <c r="A92" s="1" t="s">
        <v>58</v>
      </c>
      <c r="B92" t="s">
        <v>59</v>
      </c>
      <c r="F92" t="s">
        <v>60</v>
      </c>
      <c r="I92" s="33">
        <v>34</v>
      </c>
      <c r="J92" s="33" t="s">
        <v>128</v>
      </c>
      <c r="K92" s="103">
        <v>747.94117647058829</v>
      </c>
      <c r="L92" s="103">
        <v>730.18181818181813</v>
      </c>
      <c r="M92" s="103">
        <v>805.30303030303025</v>
      </c>
      <c r="N92" s="34">
        <f t="shared" ref="N92:N99" si="9">IF(K92="-","-",IF(L92="-","-",K92/L92-1))</f>
        <v>2.4321830325755966E-2</v>
      </c>
      <c r="O92" s="8">
        <f t="shared" ref="O92:O99" si="10">IF(K92="-","-",IF(M92="-","-",K92/M92-1))</f>
        <v>-7.1230147750539374E-2</v>
      </c>
    </row>
    <row r="93" spans="1:15" x14ac:dyDescent="0.25">
      <c r="A93" s="1" t="s">
        <v>61</v>
      </c>
      <c r="F93" t="s">
        <v>62</v>
      </c>
      <c r="I93" s="33">
        <v>106</v>
      </c>
      <c r="J93" s="33" t="s">
        <v>129</v>
      </c>
      <c r="K93" s="103">
        <v>895.39622641509436</v>
      </c>
      <c r="L93" s="103">
        <v>966.78160919540232</v>
      </c>
      <c r="M93" s="103">
        <v>881.40650406504062</v>
      </c>
      <c r="N93" s="34">
        <f t="shared" si="9"/>
        <v>-7.3838167897833706E-2</v>
      </c>
      <c r="O93" s="8">
        <f t="shared" si="10"/>
        <v>1.5872043473168507E-2</v>
      </c>
    </row>
    <row r="94" spans="1:15" x14ac:dyDescent="0.25">
      <c r="F94" t="s">
        <v>63</v>
      </c>
      <c r="I94" s="33">
        <v>182</v>
      </c>
      <c r="J94" s="33" t="s">
        <v>130</v>
      </c>
      <c r="K94" s="103">
        <v>1124.1153846153845</v>
      </c>
      <c r="L94" s="103">
        <v>1131.4527027027027</v>
      </c>
      <c r="M94" s="103">
        <v>1003.9375</v>
      </c>
      <c r="N94" s="34">
        <f t="shared" si="9"/>
        <v>-6.4848650498527949E-3</v>
      </c>
      <c r="O94" s="8">
        <f t="shared" si="10"/>
        <v>0.11970654011368698</v>
      </c>
    </row>
    <row r="95" spans="1:15" x14ac:dyDescent="0.25">
      <c r="F95" t="s">
        <v>64</v>
      </c>
      <c r="I95" s="33">
        <v>217</v>
      </c>
      <c r="J95" s="33" t="s">
        <v>131</v>
      </c>
      <c r="K95" s="103">
        <v>1471.9493087557603</v>
      </c>
      <c r="L95" s="103">
        <v>1510.9761904761904</v>
      </c>
      <c r="M95" s="103">
        <v>1325.2123552123553</v>
      </c>
      <c r="N95" s="34">
        <f t="shared" si="9"/>
        <v>-2.5828919056713029E-2</v>
      </c>
      <c r="O95" s="8">
        <f t="shared" si="10"/>
        <v>0.11072712457460554</v>
      </c>
    </row>
    <row r="96" spans="1:15" x14ac:dyDescent="0.25">
      <c r="B96" t="s">
        <v>65</v>
      </c>
      <c r="F96" t="s">
        <v>60</v>
      </c>
      <c r="I96" s="33">
        <v>39</v>
      </c>
      <c r="J96" s="33" t="s">
        <v>132</v>
      </c>
      <c r="K96" s="103">
        <v>705.64102564102564</v>
      </c>
      <c r="L96" s="103">
        <v>693.9473684210526</v>
      </c>
      <c r="M96" s="103">
        <v>645.14925373134326</v>
      </c>
      <c r="N96" s="34">
        <f t="shared" si="9"/>
        <v>1.6850928113726793E-2</v>
      </c>
      <c r="O96" s="8">
        <f t="shared" si="10"/>
        <v>9.3763995788287202E-2</v>
      </c>
    </row>
    <row r="97" spans="1:15" x14ac:dyDescent="0.25">
      <c r="F97" t="s">
        <v>62</v>
      </c>
      <c r="I97" s="33">
        <v>126</v>
      </c>
      <c r="J97" s="33" t="s">
        <v>133</v>
      </c>
      <c r="K97" s="103">
        <v>860</v>
      </c>
      <c r="L97" s="103">
        <v>849.59649122807014</v>
      </c>
      <c r="M97" s="103">
        <v>800.38518518518515</v>
      </c>
      <c r="N97" s="34">
        <f t="shared" si="9"/>
        <v>1.2245235096124185E-2</v>
      </c>
      <c r="O97" s="8">
        <f t="shared" si="10"/>
        <v>7.4482656498722877E-2</v>
      </c>
    </row>
    <row r="98" spans="1:15" x14ac:dyDescent="0.25">
      <c r="F98" t="s">
        <v>63</v>
      </c>
      <c r="I98" s="33">
        <v>169</v>
      </c>
      <c r="J98" s="33" t="s">
        <v>134</v>
      </c>
      <c r="K98" s="103">
        <v>1016.2011834319527</v>
      </c>
      <c r="L98" s="103">
        <v>1086.2392638036811</v>
      </c>
      <c r="M98" s="103">
        <v>956.9387755102041</v>
      </c>
      <c r="N98" s="34">
        <f t="shared" si="9"/>
        <v>-6.4477581234245074E-2</v>
      </c>
      <c r="O98" s="8">
        <f t="shared" si="10"/>
        <v>6.1929153085213962E-2</v>
      </c>
    </row>
    <row r="99" spans="1:15" x14ac:dyDescent="0.25">
      <c r="F99" t="s">
        <v>64</v>
      </c>
      <c r="I99" s="33">
        <v>170</v>
      </c>
      <c r="J99" s="33" t="s">
        <v>135</v>
      </c>
      <c r="K99" s="103">
        <v>1309.0294117647059</v>
      </c>
      <c r="L99" s="103">
        <v>1383.4173228346456</v>
      </c>
      <c r="M99" s="103">
        <v>1336.6281407035176</v>
      </c>
      <c r="N99" s="34">
        <f t="shared" si="9"/>
        <v>-5.3771128814201652E-2</v>
      </c>
      <c r="O99" s="8">
        <f t="shared" si="10"/>
        <v>-2.0648023259696946E-2</v>
      </c>
    </row>
    <row r="100" spans="1:15" ht="8.1" customHeight="1" x14ac:dyDescent="0.25">
      <c r="I100" s="103"/>
      <c r="J100" s="103"/>
      <c r="K100" s="103"/>
      <c r="L100" s="103"/>
      <c r="M100" s="103"/>
      <c r="N100" s="35"/>
      <c r="O100" s="8"/>
    </row>
    <row r="101" spans="1:15" x14ac:dyDescent="0.25">
      <c r="A101" s="1" t="s">
        <v>66</v>
      </c>
      <c r="B101" t="s">
        <v>59</v>
      </c>
      <c r="F101" t="s">
        <v>67</v>
      </c>
      <c r="I101" s="33">
        <v>17</v>
      </c>
      <c r="J101" s="33" t="s">
        <v>136</v>
      </c>
      <c r="K101" s="103">
        <v>373.8235294117647</v>
      </c>
      <c r="L101" s="103">
        <v>451.66666666666669</v>
      </c>
      <c r="M101" s="103">
        <v>456.25</v>
      </c>
      <c r="N101" s="34">
        <f>IF(K101="-","-",IF(L101="-","-",K101/L101-1))</f>
        <v>-0.17234642934664646</v>
      </c>
      <c r="O101" s="8">
        <f>IF(K101="-","-",IF(M101="-","-",K101/M101-1))</f>
        <v>-0.18066075745366639</v>
      </c>
    </row>
    <row r="102" spans="1:15" x14ac:dyDescent="0.25">
      <c r="A102" s="1" t="s">
        <v>68</v>
      </c>
      <c r="F102" t="s">
        <v>69</v>
      </c>
      <c r="I102" s="33">
        <v>179</v>
      </c>
      <c r="J102" s="33" t="s">
        <v>137</v>
      </c>
      <c r="K102" s="103">
        <v>837.87709497206708</v>
      </c>
      <c r="L102" s="103">
        <v>893.99521531100481</v>
      </c>
      <c r="M102" s="103">
        <v>829.84615384615381</v>
      </c>
      <c r="N102" s="34">
        <f>IF(K102="-","-",IF(L102="-","-",K102/L102-1))</f>
        <v>-6.2772282645176425E-2</v>
      </c>
      <c r="O102" s="8">
        <f>IF(K102="-","-",IF(M102="-","-",K102/M102-1))</f>
        <v>9.6776264958169378E-3</v>
      </c>
    </row>
    <row r="103" spans="1:15" x14ac:dyDescent="0.25">
      <c r="B103" t="s">
        <v>65</v>
      </c>
      <c r="F103" t="s">
        <v>67</v>
      </c>
      <c r="I103" s="33" t="s">
        <v>30</v>
      </c>
      <c r="J103" s="33" t="s">
        <v>30</v>
      </c>
      <c r="K103" s="103" t="s">
        <v>30</v>
      </c>
      <c r="L103" s="103" t="s">
        <v>30</v>
      </c>
      <c r="M103" s="103">
        <v>384.5</v>
      </c>
      <c r="N103" s="34" t="str">
        <f>IF(K103="-","-",IF(L103="-","-",K103/L103-1))</f>
        <v>-</v>
      </c>
      <c r="O103" s="8" t="str">
        <f>IF(K103="-","-",IF(M103="-","-",K103/M103-1))</f>
        <v>-</v>
      </c>
    </row>
    <row r="104" spans="1:15" x14ac:dyDescent="0.25">
      <c r="F104" t="s">
        <v>69</v>
      </c>
      <c r="I104" s="33">
        <v>144</v>
      </c>
      <c r="J104" s="33" t="s">
        <v>138</v>
      </c>
      <c r="K104" s="103">
        <v>782.70833333333337</v>
      </c>
      <c r="L104" s="103">
        <v>823.05309734513276</v>
      </c>
      <c r="M104" s="103">
        <v>819.71223021582739</v>
      </c>
      <c r="N104" s="34">
        <f>IF(K104="-","-",IF(L104="-","-",K104/L104-1))</f>
        <v>-4.90184219486407E-2</v>
      </c>
      <c r="O104" s="8">
        <f>IF(K104="-","-",IF(M104="-","-",K104/M104-1))</f>
        <v>-4.5142545784330967E-2</v>
      </c>
    </row>
    <row r="105" spans="1:15" ht="8.1" customHeight="1" x14ac:dyDescent="0.25">
      <c r="I105" s="103"/>
      <c r="J105" s="103"/>
      <c r="K105" s="103"/>
      <c r="L105" s="103"/>
      <c r="M105" s="103"/>
      <c r="N105" s="34"/>
      <c r="O105" s="8"/>
    </row>
    <row r="106" spans="1:15" x14ac:dyDescent="0.25">
      <c r="A106" s="1" t="s">
        <v>70</v>
      </c>
      <c r="B106" t="s">
        <v>71</v>
      </c>
      <c r="F106" t="s">
        <v>72</v>
      </c>
      <c r="I106" s="33">
        <v>8</v>
      </c>
      <c r="J106" s="33" t="s">
        <v>139</v>
      </c>
      <c r="K106" s="103">
        <v>1655</v>
      </c>
      <c r="L106" s="103">
        <v>1791.6</v>
      </c>
      <c r="M106" s="103">
        <v>1781.578947368421</v>
      </c>
      <c r="N106" s="34">
        <f t="shared" ref="N106:N111" si="11">IF(K106="-","-",IF(L106="-","-",K106/L106-1))</f>
        <v>-7.6244697477115375E-2</v>
      </c>
      <c r="O106" s="8">
        <f t="shared" ref="O106:O110" si="12">IF(K106="-","-",IF(M106="-","-",K106/M106-1))</f>
        <v>-7.1048744460856739E-2</v>
      </c>
    </row>
    <row r="107" spans="1:15" x14ac:dyDescent="0.25">
      <c r="A107" s="1" t="s">
        <v>61</v>
      </c>
      <c r="F107" t="s">
        <v>73</v>
      </c>
      <c r="I107" s="33" t="s">
        <v>30</v>
      </c>
      <c r="J107" s="33" t="s">
        <v>30</v>
      </c>
      <c r="K107" s="103" t="s">
        <v>30</v>
      </c>
      <c r="L107" s="103" t="s">
        <v>30</v>
      </c>
      <c r="M107" s="103" t="s">
        <v>30</v>
      </c>
      <c r="N107" s="34" t="str">
        <f t="shared" si="11"/>
        <v>-</v>
      </c>
      <c r="O107" s="8" t="str">
        <f t="shared" si="12"/>
        <v>-</v>
      </c>
    </row>
    <row r="108" spans="1:15" x14ac:dyDescent="0.25">
      <c r="F108" t="s">
        <v>74</v>
      </c>
      <c r="I108" s="33" t="s">
        <v>30</v>
      </c>
      <c r="J108" s="33" t="s">
        <v>30</v>
      </c>
      <c r="K108" s="103" t="s">
        <v>30</v>
      </c>
      <c r="L108" s="103">
        <v>1611.8181818181818</v>
      </c>
      <c r="M108" s="103" t="s">
        <v>30</v>
      </c>
      <c r="N108" s="34" t="str">
        <f t="shared" si="11"/>
        <v>-</v>
      </c>
      <c r="O108" s="8" t="str">
        <f t="shared" si="12"/>
        <v>-</v>
      </c>
    </row>
    <row r="109" spans="1:15" x14ac:dyDescent="0.25">
      <c r="B109" t="s">
        <v>75</v>
      </c>
      <c r="F109" t="s">
        <v>76</v>
      </c>
      <c r="I109" s="33">
        <v>82</v>
      </c>
      <c r="J109" s="33" t="s">
        <v>140</v>
      </c>
      <c r="K109" s="103">
        <v>1461.8292682926829</v>
      </c>
      <c r="L109" s="103">
        <v>1796.1538461538462</v>
      </c>
      <c r="M109" s="103">
        <v>1547.922077922078</v>
      </c>
      <c r="N109" s="34">
        <f t="shared" si="11"/>
        <v>-0.18613359795268192</v>
      </c>
      <c r="O109" s="8">
        <f t="shared" si="12"/>
        <v>-5.5618309769808083E-2</v>
      </c>
    </row>
    <row r="110" spans="1:15" x14ac:dyDescent="0.25">
      <c r="F110" t="s">
        <v>73</v>
      </c>
      <c r="I110" s="33">
        <v>18</v>
      </c>
      <c r="J110" s="33" t="s">
        <v>141</v>
      </c>
      <c r="K110" s="103">
        <v>1206.6666666666667</v>
      </c>
      <c r="L110" s="103" t="s">
        <v>30</v>
      </c>
      <c r="M110" s="103" t="s">
        <v>30</v>
      </c>
      <c r="N110" s="34" t="str">
        <f t="shared" si="11"/>
        <v>-</v>
      </c>
      <c r="O110" s="8" t="str">
        <f t="shared" si="12"/>
        <v>-</v>
      </c>
    </row>
    <row r="111" spans="1:15" x14ac:dyDescent="0.25">
      <c r="F111" t="s">
        <v>74</v>
      </c>
      <c r="I111" s="33">
        <v>6</v>
      </c>
      <c r="J111" s="33" t="s">
        <v>142</v>
      </c>
      <c r="K111" s="103">
        <v>1233.3333333333333</v>
      </c>
      <c r="L111" s="103" t="s">
        <v>30</v>
      </c>
      <c r="M111" s="103">
        <v>1201.6666666666667</v>
      </c>
      <c r="N111" s="34" t="str">
        <f t="shared" si="11"/>
        <v>-</v>
      </c>
      <c r="O111" s="8">
        <f>IF(K111="-","-",IF(M111="-","-",K111/M111-1))</f>
        <v>2.6352288488210585E-2</v>
      </c>
    </row>
    <row r="112" spans="1:15" ht="8.1" customHeight="1" x14ac:dyDescent="0.25">
      <c r="I112" s="103"/>
      <c r="J112" s="103"/>
      <c r="K112" s="103"/>
      <c r="L112" s="103"/>
      <c r="M112" s="103"/>
      <c r="N112" s="35"/>
      <c r="O112" s="8"/>
    </row>
    <row r="113" spans="1:15" x14ac:dyDescent="0.25">
      <c r="A113" s="1" t="s">
        <v>77</v>
      </c>
      <c r="F113" t="s">
        <v>78</v>
      </c>
      <c r="I113" s="33">
        <v>550</v>
      </c>
      <c r="J113" s="33" t="s">
        <v>143</v>
      </c>
      <c r="K113" s="103">
        <v>1016.4110909090908</v>
      </c>
      <c r="L113" s="103">
        <v>1039.68</v>
      </c>
      <c r="M113" s="103">
        <v>1054.0385259631491</v>
      </c>
      <c r="N113" s="34">
        <f>IF(K113="-","-",IF(L113="-","-",K113/L113-1))</f>
        <v>-2.2380837460477476E-2</v>
      </c>
      <c r="O113" s="8">
        <f>IF(K113="-","-",IF(M113="-","-",K113/M113-1))</f>
        <v>-3.5698348900174648E-2</v>
      </c>
    </row>
    <row r="114" spans="1:15" x14ac:dyDescent="0.25">
      <c r="A114" s="1" t="s">
        <v>61</v>
      </c>
      <c r="F114" t="s">
        <v>79</v>
      </c>
      <c r="I114" s="33">
        <v>815</v>
      </c>
      <c r="J114" s="33" t="s">
        <v>144</v>
      </c>
      <c r="K114" s="103">
        <v>253.10061349693251</v>
      </c>
      <c r="L114" s="103">
        <v>258.0262467191601</v>
      </c>
      <c r="M114" s="103">
        <v>253.47562582345191</v>
      </c>
      <c r="N114" s="34">
        <f>IF(K114="-","-",IF(L114="-","-",K114/L114-1))</f>
        <v>-1.9089659617413712E-2</v>
      </c>
      <c r="O114" s="8">
        <f>IF(K114="-","-",IF(M114="-","-",K114/M114-1))</f>
        <v>-1.4794808191166409E-3</v>
      </c>
    </row>
    <row r="115" spans="1:15" ht="8.1" customHeight="1" x14ac:dyDescent="0.25">
      <c r="A115" s="3"/>
      <c r="B115" s="11"/>
      <c r="C115" s="11"/>
      <c r="D115" s="11"/>
      <c r="E115" s="11"/>
      <c r="F115" s="11"/>
      <c r="G115" s="11"/>
      <c r="H115" s="11"/>
      <c r="I115" s="116"/>
      <c r="J115" s="117"/>
      <c r="K115" s="113"/>
      <c r="L115" s="103"/>
      <c r="M115" s="36"/>
      <c r="N115" s="37"/>
      <c r="O115" s="37"/>
    </row>
    <row r="116" spans="1:15" x14ac:dyDescent="0.25">
      <c r="A116" s="1" t="s">
        <v>70</v>
      </c>
      <c r="B116" t="s">
        <v>80</v>
      </c>
      <c r="F116" t="s">
        <v>81</v>
      </c>
      <c r="I116" s="33" t="s">
        <v>30</v>
      </c>
      <c r="J116" s="33" t="s">
        <v>30</v>
      </c>
      <c r="K116" s="104" t="s">
        <v>30</v>
      </c>
      <c r="L116" s="103" t="s">
        <v>30</v>
      </c>
      <c r="M116" s="105" t="s">
        <v>30</v>
      </c>
      <c r="N116" s="8" t="str">
        <f t="shared" ref="N116:N121" si="13">IF(K116="-","-",IF(L116="-","-",K116/L116-1))</f>
        <v>-</v>
      </c>
      <c r="O116" s="8" t="str">
        <f t="shared" ref="O116:O121" si="14">IF(K116="-","-",IF(M116="-","-",K116/M116-1))</f>
        <v>-</v>
      </c>
    </row>
    <row r="117" spans="1:15" x14ac:dyDescent="0.25">
      <c r="A117" s="1" t="s">
        <v>82</v>
      </c>
      <c r="F117" t="s">
        <v>83</v>
      </c>
      <c r="I117" s="33" t="s">
        <v>30</v>
      </c>
      <c r="J117" s="33" t="s">
        <v>30</v>
      </c>
      <c r="K117" s="104" t="s">
        <v>30</v>
      </c>
      <c r="L117" s="103" t="s">
        <v>30</v>
      </c>
      <c r="M117" s="105" t="s">
        <v>30</v>
      </c>
      <c r="N117" s="34" t="str">
        <f t="shared" si="13"/>
        <v>-</v>
      </c>
      <c r="O117" s="8" t="str">
        <f t="shared" si="14"/>
        <v>-</v>
      </c>
    </row>
    <row r="118" spans="1:15" x14ac:dyDescent="0.25">
      <c r="B118" t="s">
        <v>84</v>
      </c>
      <c r="F118" t="s">
        <v>81</v>
      </c>
      <c r="I118" s="33">
        <v>55</v>
      </c>
      <c r="J118" s="33" t="s">
        <v>145</v>
      </c>
      <c r="K118" s="104">
        <v>91.527106314352153</v>
      </c>
      <c r="L118" s="103" t="s">
        <v>30</v>
      </c>
      <c r="M118" s="105" t="s">
        <v>30</v>
      </c>
      <c r="N118" s="34" t="str">
        <f t="shared" si="13"/>
        <v>-</v>
      </c>
      <c r="O118" s="8" t="str">
        <f t="shared" si="14"/>
        <v>-</v>
      </c>
    </row>
    <row r="119" spans="1:15" x14ac:dyDescent="0.25">
      <c r="F119" t="s">
        <v>83</v>
      </c>
      <c r="I119" s="33" t="s">
        <v>30</v>
      </c>
      <c r="J119" s="33" t="s">
        <v>30</v>
      </c>
      <c r="K119" s="104" t="s">
        <v>30</v>
      </c>
      <c r="L119" s="103" t="s">
        <v>30</v>
      </c>
      <c r="M119" s="105" t="s">
        <v>30</v>
      </c>
      <c r="N119" s="34" t="str">
        <f t="shared" si="13"/>
        <v>-</v>
      </c>
      <c r="O119" s="8" t="str">
        <f t="shared" si="14"/>
        <v>-</v>
      </c>
    </row>
    <row r="120" spans="1:15" x14ac:dyDescent="0.25">
      <c r="B120" t="s">
        <v>85</v>
      </c>
      <c r="F120" t="s">
        <v>81</v>
      </c>
      <c r="I120" s="33" t="s">
        <v>30</v>
      </c>
      <c r="J120" s="33" t="s">
        <v>30</v>
      </c>
      <c r="K120" s="104" t="s">
        <v>30</v>
      </c>
      <c r="L120" s="103">
        <v>243.33130557245357</v>
      </c>
      <c r="M120" s="105" t="s">
        <v>30</v>
      </c>
      <c r="N120" s="34" t="str">
        <f t="shared" si="13"/>
        <v>-</v>
      </c>
      <c r="O120" s="8" t="str">
        <f t="shared" si="14"/>
        <v>-</v>
      </c>
    </row>
    <row r="121" spans="1:15" x14ac:dyDescent="0.25">
      <c r="B121" t="s">
        <v>86</v>
      </c>
      <c r="F121" t="s">
        <v>83</v>
      </c>
      <c r="I121" s="33" t="s">
        <v>30</v>
      </c>
      <c r="J121" s="33" t="s">
        <v>30</v>
      </c>
      <c r="K121" s="104" t="s">
        <v>30</v>
      </c>
      <c r="L121" s="103" t="s">
        <v>30</v>
      </c>
      <c r="M121" s="105" t="s">
        <v>30</v>
      </c>
      <c r="N121" s="34" t="str">
        <f t="shared" si="13"/>
        <v>-</v>
      </c>
      <c r="O121" s="8" t="str">
        <f t="shared" si="14"/>
        <v>-</v>
      </c>
    </row>
    <row r="122" spans="1:15" x14ac:dyDescent="0.25">
      <c r="B122" t="s">
        <v>87</v>
      </c>
      <c r="I122" s="103"/>
      <c r="J122" s="38"/>
      <c r="K122" s="104"/>
      <c r="L122" s="103"/>
      <c r="M122" s="104"/>
      <c r="N122" s="34"/>
      <c r="O122" s="34"/>
    </row>
    <row r="123" spans="1:15" ht="5.0999999999999996" customHeight="1" x14ac:dyDescent="0.25">
      <c r="I123" s="103"/>
      <c r="J123" s="38"/>
      <c r="K123" s="104"/>
      <c r="L123" s="103"/>
      <c r="M123" s="104"/>
      <c r="N123" s="34"/>
      <c r="O123" s="34"/>
    </row>
    <row r="124" spans="1:15" x14ac:dyDescent="0.25">
      <c r="A124" s="1" t="s">
        <v>88</v>
      </c>
      <c r="B124" t="s">
        <v>89</v>
      </c>
      <c r="F124" t="s">
        <v>81</v>
      </c>
      <c r="I124" s="33">
        <v>382</v>
      </c>
      <c r="J124" s="33" t="s">
        <v>146</v>
      </c>
      <c r="K124" s="104">
        <v>87.534008498950655</v>
      </c>
      <c r="L124" s="103">
        <v>81.800694999748202</v>
      </c>
      <c r="M124" s="40">
        <v>87.475089792768074</v>
      </c>
      <c r="N124" s="34">
        <f>IF(K124="-","-",IF(L124="-","-",K124/L124-1))</f>
        <v>7.0088811583081334E-2</v>
      </c>
      <c r="O124" s="8">
        <f>IF(K124="-","-",IF(M124="-","-",K124/M124-1))</f>
        <v>6.7354839328737093E-4</v>
      </c>
    </row>
    <row r="125" spans="1:15" x14ac:dyDescent="0.25">
      <c r="A125" s="1" t="s">
        <v>82</v>
      </c>
      <c r="F125" t="s">
        <v>83</v>
      </c>
      <c r="I125" s="33">
        <v>391</v>
      </c>
      <c r="J125" s="33" t="s">
        <v>147</v>
      </c>
      <c r="K125" s="104">
        <v>98.005115089514064</v>
      </c>
      <c r="L125" s="103">
        <v>90.174528301886795</v>
      </c>
      <c r="M125" s="40">
        <v>106.92534722222223</v>
      </c>
      <c r="N125" s="34">
        <f>IF(K125="-","-",IF(L125="-","-",K125/L125-1))</f>
        <v>8.6838123082961793E-2</v>
      </c>
      <c r="O125" s="8">
        <f>IF(K125="-","-",IF(M125="-","-",K125/M125-1))</f>
        <v>-8.3424860095794751E-2</v>
      </c>
    </row>
    <row r="126" spans="1:15" x14ac:dyDescent="0.25">
      <c r="B126" t="s">
        <v>90</v>
      </c>
      <c r="I126" s="33">
        <v>12</v>
      </c>
      <c r="J126" s="33" t="s">
        <v>148</v>
      </c>
      <c r="K126" s="104">
        <v>98.666666666666671</v>
      </c>
      <c r="L126" s="103">
        <v>98.111111111111114</v>
      </c>
      <c r="M126" s="40">
        <v>106.61904761904762</v>
      </c>
      <c r="N126" s="34">
        <f>IF(K126="-","-",IF(L126="-","-",K126/L126-1))</f>
        <v>5.6625141562853809E-3</v>
      </c>
      <c r="O126" s="8">
        <f>IF(K126="-","-",IF(M126="-","-",K126/M126-1))</f>
        <v>-7.458686913800805E-2</v>
      </c>
    </row>
    <row r="127" spans="1:15" x14ac:dyDescent="0.25">
      <c r="A127" s="11"/>
      <c r="B127" s="11" t="s">
        <v>91</v>
      </c>
      <c r="C127" s="11"/>
      <c r="D127" s="11"/>
      <c r="E127" s="11"/>
      <c r="F127" s="11"/>
      <c r="G127" s="11"/>
      <c r="H127" s="11"/>
      <c r="I127" s="118">
        <v>74</v>
      </c>
      <c r="J127" s="118" t="s">
        <v>149</v>
      </c>
      <c r="K127" s="114">
        <v>82.351351351351354</v>
      </c>
      <c r="L127" s="103" t="s">
        <v>30</v>
      </c>
      <c r="M127" s="41" t="s">
        <v>30</v>
      </c>
      <c r="N127" s="39" t="str">
        <f>IF(K127="-","-",IF(L127="-","-",K127/L127-1))</f>
        <v>-</v>
      </c>
      <c r="O127" s="12" t="str">
        <f>IF(K127="-","-",IF(M127="-","-",K127/M127-1))</f>
        <v>-</v>
      </c>
    </row>
  </sheetData>
  <mergeCells count="16">
    <mergeCell ref="N81:O81"/>
    <mergeCell ref="A84:H84"/>
    <mergeCell ref="A90:H90"/>
    <mergeCell ref="N90:O90"/>
    <mergeCell ref="A50:H50"/>
    <mergeCell ref="F55:G55"/>
    <mergeCell ref="N55:O55"/>
    <mergeCell ref="N73:O73"/>
    <mergeCell ref="A75:H75"/>
    <mergeCell ref="A76:H76"/>
    <mergeCell ref="A45:H45"/>
    <mergeCell ref="G5:J5"/>
    <mergeCell ref="H8:O8"/>
    <mergeCell ref="F12:G12"/>
    <mergeCell ref="N12:O12"/>
    <mergeCell ref="A38:H38"/>
  </mergeCells>
  <pageMargins left="0.11811023622047245" right="0.11811023622047245" top="0.35433070866141736" bottom="0.55118110236220474" header="0.31496062992125984" footer="0.31496062992125984"/>
  <pageSetup paperSize="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F93FB-2054-4A4E-B049-40E467963B95}">
  <sheetPr>
    <pageSetUpPr fitToPage="1"/>
  </sheetPr>
  <dimension ref="A1:P127"/>
  <sheetViews>
    <sheetView showGridLines="0" zoomScale="120" zoomScaleNormal="120" workbookViewId="0">
      <selection activeCell="B12" sqref="B12"/>
    </sheetView>
  </sheetViews>
  <sheetFormatPr defaultRowHeight="15" x14ac:dyDescent="0.25"/>
  <cols>
    <col min="1" max="1" width="9.85546875" customWidth="1"/>
    <col min="2" max="2" width="8.140625" customWidth="1"/>
    <col min="3" max="3" width="9.5703125" customWidth="1"/>
    <col min="4" max="5" width="8.85546875" hidden="1" customWidth="1"/>
    <col min="6" max="6" width="9.85546875" customWidth="1"/>
    <col min="7" max="7" width="9.85546875" bestFit="1" customWidth="1"/>
    <col min="8" max="8" width="3.140625" customWidth="1"/>
    <col min="9" max="9" width="12" bestFit="1" customWidth="1"/>
    <col min="10" max="10" width="9.5703125" customWidth="1"/>
    <col min="11" max="11" width="8.5703125" customWidth="1"/>
    <col min="12" max="13" width="8.85546875" hidden="1" customWidth="1"/>
    <col min="14" max="14" width="9.85546875" customWidth="1"/>
    <col min="15" max="15" width="10.140625" customWidth="1"/>
  </cols>
  <sheetData>
    <row r="1" spans="1:16" x14ac:dyDescent="0.25">
      <c r="A1" s="90" t="s">
        <v>0</v>
      </c>
      <c r="B1" s="128" t="s">
        <v>150</v>
      </c>
      <c r="C1" s="91"/>
      <c r="G1" s="1" t="s">
        <v>1</v>
      </c>
      <c r="N1" s="92" t="s">
        <v>151</v>
      </c>
      <c r="O1" s="94"/>
      <c r="P1" s="94"/>
    </row>
    <row r="2" spans="1:16" ht="5.0999999999999996" customHeight="1" x14ac:dyDescent="0.25">
      <c r="N2" s="94"/>
      <c r="O2" s="94"/>
      <c r="P2" s="94"/>
    </row>
    <row r="3" spans="1:16" ht="10.35" customHeight="1" x14ac:dyDescent="0.25"/>
    <row r="4" spans="1:16" ht="5.0999999999999996" customHeight="1" x14ac:dyDescent="0.25"/>
    <row r="5" spans="1:16" x14ac:dyDescent="0.25">
      <c r="G5" s="156" t="s">
        <v>2</v>
      </c>
      <c r="H5" s="156"/>
      <c r="I5" s="156"/>
      <c r="J5" s="156"/>
      <c r="L5" t="s">
        <v>32</v>
      </c>
    </row>
    <row r="6" spans="1:16" ht="10.35" customHeight="1" x14ac:dyDescent="0.25">
      <c r="G6" s="2"/>
      <c r="H6" s="2"/>
      <c r="I6" s="2"/>
      <c r="J6" s="2"/>
    </row>
    <row r="7" spans="1:16" ht="5.0999999999999996" customHeight="1" x14ac:dyDescent="0.25"/>
    <row r="8" spans="1:16" x14ac:dyDescent="0.25">
      <c r="A8" s="92" t="s">
        <v>3</v>
      </c>
      <c r="H8" s="161" t="s">
        <v>4</v>
      </c>
      <c r="I8" s="161"/>
      <c r="J8" s="161"/>
      <c r="K8" s="161"/>
      <c r="L8" s="161"/>
      <c r="M8" s="161"/>
      <c r="N8" s="161"/>
      <c r="O8" s="161"/>
    </row>
    <row r="9" spans="1:16" ht="5.0999999999999996" customHeight="1" x14ac:dyDescent="0.25"/>
    <row r="10" spans="1:16" x14ac:dyDescent="0.25">
      <c r="A10" s="92" t="s">
        <v>5</v>
      </c>
      <c r="C10" s="93">
        <v>45122</v>
      </c>
    </row>
    <row r="11" spans="1:16" ht="5.0999999999999996" customHeight="1" x14ac:dyDescent="0.25"/>
    <row r="12" spans="1:16" x14ac:dyDescent="0.25">
      <c r="A12" s="94"/>
      <c r="B12" s="94"/>
      <c r="C12" s="94"/>
      <c r="D12" s="94" t="s">
        <v>6</v>
      </c>
      <c r="E12" s="94" t="s">
        <v>6</v>
      </c>
      <c r="F12" s="162" t="s">
        <v>7</v>
      </c>
      <c r="G12" s="162"/>
      <c r="H12" s="94"/>
      <c r="I12" s="94"/>
      <c r="J12" s="94"/>
      <c r="K12" s="94"/>
      <c r="L12" s="94" t="s">
        <v>6</v>
      </c>
      <c r="M12" s="94" t="s">
        <v>6</v>
      </c>
      <c r="N12" s="162" t="s">
        <v>7</v>
      </c>
      <c r="O12" s="162"/>
    </row>
    <row r="13" spans="1:16" x14ac:dyDescent="0.25">
      <c r="A13" s="138" t="s">
        <v>8</v>
      </c>
      <c r="B13" s="139" t="s">
        <v>9</v>
      </c>
      <c r="C13" s="139" t="s">
        <v>6</v>
      </c>
      <c r="D13" s="138" t="s">
        <v>10</v>
      </c>
      <c r="E13" s="138" t="s">
        <v>11</v>
      </c>
      <c r="F13" s="140">
        <v>45115</v>
      </c>
      <c r="G13" s="140">
        <v>44758</v>
      </c>
      <c r="H13" s="92"/>
      <c r="I13" s="138" t="s">
        <v>12</v>
      </c>
      <c r="J13" s="139" t="s">
        <v>9</v>
      </c>
      <c r="K13" s="139" t="s">
        <v>6</v>
      </c>
      <c r="L13" s="138" t="s">
        <v>10</v>
      </c>
      <c r="M13" s="138" t="s">
        <v>11</v>
      </c>
      <c r="N13" s="140">
        <f>F13</f>
        <v>45115</v>
      </c>
      <c r="O13" s="140">
        <f>G13</f>
        <v>44758</v>
      </c>
    </row>
    <row r="14" spans="1:16" x14ac:dyDescent="0.25">
      <c r="A14" t="s">
        <v>13</v>
      </c>
      <c r="B14" s="5">
        <v>134</v>
      </c>
      <c r="C14" s="6">
        <v>472.8</v>
      </c>
      <c r="D14" s="107">
        <v>474.4</v>
      </c>
      <c r="E14" s="107">
        <v>442.1</v>
      </c>
      <c r="F14" s="7">
        <f t="shared" ref="F14:F21" si="0">IF(C14="-","-",IF(D14="-","-",C14/D14-1))</f>
        <v>-3.3726812816188279E-3</v>
      </c>
      <c r="G14" s="7">
        <f t="shared" ref="G14:G21" si="1">IF(C14="-","-",IF(E14="-","-",C14/E14-1))</f>
        <v>6.9441302872653266E-2</v>
      </c>
      <c r="I14" t="s">
        <v>13</v>
      </c>
      <c r="J14" s="5">
        <v>172</v>
      </c>
      <c r="K14" s="6">
        <v>462.7</v>
      </c>
      <c r="L14" s="107">
        <v>465.9</v>
      </c>
      <c r="M14" s="6">
        <v>435.6</v>
      </c>
      <c r="N14" s="8">
        <f t="shared" ref="N14:N20" si="2">IF(K14="-","-",IF(L14="-","-",K14/L14-1))</f>
        <v>-6.8684267010087341E-3</v>
      </c>
      <c r="O14" s="7">
        <f t="shared" ref="O14:O20" si="3">IF(K14="-","-",IF(M14="-","-",K14/M14-1))</f>
        <v>6.221303948576673E-2</v>
      </c>
    </row>
    <row r="15" spans="1:16" x14ac:dyDescent="0.25">
      <c r="A15" t="s">
        <v>14</v>
      </c>
      <c r="B15" s="5">
        <v>175</v>
      </c>
      <c r="C15" s="6">
        <v>477.4</v>
      </c>
      <c r="D15" s="107">
        <v>480.7</v>
      </c>
      <c r="E15" s="107">
        <v>449.1</v>
      </c>
      <c r="F15" s="9">
        <f t="shared" si="0"/>
        <v>-6.8649885583523806E-3</v>
      </c>
      <c r="G15" s="7">
        <f t="shared" si="1"/>
        <v>6.3014918726341573E-2</v>
      </c>
      <c r="I15" t="s">
        <v>14</v>
      </c>
      <c r="J15" s="5">
        <v>79</v>
      </c>
      <c r="K15" s="6">
        <v>464.5</v>
      </c>
      <c r="L15" s="107">
        <v>468</v>
      </c>
      <c r="M15" s="6">
        <v>437.4</v>
      </c>
      <c r="N15" s="8">
        <f t="shared" si="2"/>
        <v>-7.4786324786324521E-3</v>
      </c>
      <c r="O15" s="7">
        <f t="shared" si="3"/>
        <v>6.1957018747142323E-2</v>
      </c>
    </row>
    <row r="16" spans="1:16" x14ac:dyDescent="0.25">
      <c r="A16" t="s">
        <v>15</v>
      </c>
      <c r="B16" s="5">
        <v>20</v>
      </c>
      <c r="C16" s="6">
        <v>469.8</v>
      </c>
      <c r="D16" s="107">
        <v>481.6</v>
      </c>
      <c r="E16" s="107">
        <v>448.8</v>
      </c>
      <c r="F16" s="9">
        <f t="shared" si="0"/>
        <v>-2.4501661129568086E-2</v>
      </c>
      <c r="G16" s="7">
        <f t="shared" si="1"/>
        <v>4.6791443850267456E-2</v>
      </c>
      <c r="I16" t="s">
        <v>16</v>
      </c>
      <c r="J16" s="5">
        <v>199</v>
      </c>
      <c r="K16" s="6">
        <v>455.9</v>
      </c>
      <c r="L16" s="107">
        <v>460.2</v>
      </c>
      <c r="M16" s="6">
        <v>430</v>
      </c>
      <c r="N16" s="8">
        <f t="shared" si="2"/>
        <v>-9.3437635810517117E-3</v>
      </c>
      <c r="O16" s="7">
        <f t="shared" si="3"/>
        <v>6.0232558139534875E-2</v>
      </c>
    </row>
    <row r="17" spans="1:15" x14ac:dyDescent="0.25">
      <c r="A17" t="s">
        <v>17</v>
      </c>
      <c r="B17" s="10">
        <v>341</v>
      </c>
      <c r="C17" s="6">
        <v>471.2</v>
      </c>
      <c r="D17" s="107">
        <v>475.2</v>
      </c>
      <c r="E17" s="107">
        <v>442.2</v>
      </c>
      <c r="F17" s="9">
        <f t="shared" si="0"/>
        <v>-8.4175084175084347E-3</v>
      </c>
      <c r="G17" s="7">
        <f t="shared" si="1"/>
        <v>6.5581184984170093E-2</v>
      </c>
      <c r="I17" t="s">
        <v>17</v>
      </c>
      <c r="J17" s="5">
        <v>111</v>
      </c>
      <c r="K17" s="6">
        <v>460.6</v>
      </c>
      <c r="L17" s="107">
        <v>461.7</v>
      </c>
      <c r="M17" s="6">
        <v>433.2</v>
      </c>
      <c r="N17" s="8">
        <f t="shared" si="2"/>
        <v>-2.3824994585227577E-3</v>
      </c>
      <c r="O17" s="7">
        <f t="shared" si="3"/>
        <v>6.3250230840258714E-2</v>
      </c>
    </row>
    <row r="18" spans="1:15" x14ac:dyDescent="0.25">
      <c r="A18" t="s">
        <v>18</v>
      </c>
      <c r="B18" s="5">
        <v>92</v>
      </c>
      <c r="C18" s="6">
        <v>471</v>
      </c>
      <c r="D18" s="107">
        <v>477.1</v>
      </c>
      <c r="E18" s="107">
        <v>438.5</v>
      </c>
      <c r="F18" s="7">
        <f t="shared" si="0"/>
        <v>-1.27855795430728E-2</v>
      </c>
      <c r="G18" s="7">
        <f t="shared" si="1"/>
        <v>7.4116305587229148E-2</v>
      </c>
      <c r="I18" t="s">
        <v>19</v>
      </c>
      <c r="J18" s="5">
        <v>161</v>
      </c>
      <c r="K18" s="6">
        <v>437.5</v>
      </c>
      <c r="L18" s="107">
        <v>438.7</v>
      </c>
      <c r="M18" s="6">
        <v>407.6</v>
      </c>
      <c r="N18" s="8">
        <f t="shared" si="2"/>
        <v>-2.7353544563483156E-3</v>
      </c>
      <c r="O18" s="7">
        <f t="shared" si="3"/>
        <v>7.3356231599607469E-2</v>
      </c>
    </row>
    <row r="19" spans="1:15" x14ac:dyDescent="0.25">
      <c r="A19" t="s">
        <v>20</v>
      </c>
      <c r="B19" s="5">
        <v>463</v>
      </c>
      <c r="C19" s="6">
        <v>459.9</v>
      </c>
      <c r="D19" s="107">
        <v>461.5</v>
      </c>
      <c r="E19" s="107">
        <v>429</v>
      </c>
      <c r="F19" s="9">
        <f t="shared" si="0"/>
        <v>-3.4669555796317253E-3</v>
      </c>
      <c r="G19" s="7">
        <f t="shared" si="1"/>
        <v>7.2027972027971954E-2</v>
      </c>
      <c r="I19" s="141" t="s">
        <v>20</v>
      </c>
      <c r="J19" s="5">
        <v>88</v>
      </c>
      <c r="K19" s="6">
        <v>445.5</v>
      </c>
      <c r="L19" s="107">
        <v>449.9</v>
      </c>
      <c r="M19" s="6">
        <v>415.6</v>
      </c>
      <c r="N19" s="142">
        <f t="shared" si="2"/>
        <v>-9.7799511002444328E-3</v>
      </c>
      <c r="O19" s="143">
        <f t="shared" si="3"/>
        <v>7.1944177093358874E-2</v>
      </c>
    </row>
    <row r="20" spans="1:15" x14ac:dyDescent="0.25">
      <c r="A20" t="s">
        <v>21</v>
      </c>
      <c r="B20" s="5">
        <v>117</v>
      </c>
      <c r="C20" s="6">
        <v>463.7</v>
      </c>
      <c r="D20" s="107">
        <v>465.4</v>
      </c>
      <c r="E20" s="107">
        <v>427.3</v>
      </c>
      <c r="F20" s="7">
        <f t="shared" si="0"/>
        <v>-3.6527718091963202E-3</v>
      </c>
      <c r="G20" s="9">
        <f t="shared" si="1"/>
        <v>8.5186051954130537E-2</v>
      </c>
      <c r="I20" t="s">
        <v>22</v>
      </c>
      <c r="J20" s="121">
        <v>985</v>
      </c>
      <c r="K20" s="125">
        <v>450.54</v>
      </c>
      <c r="L20" s="108">
        <v>452.97</v>
      </c>
      <c r="M20" s="125">
        <v>424.42</v>
      </c>
      <c r="N20" s="8">
        <f t="shared" si="2"/>
        <v>-5.3645936817008355E-3</v>
      </c>
      <c r="O20" s="7">
        <f t="shared" si="3"/>
        <v>6.1542811366099626E-2</v>
      </c>
    </row>
    <row r="21" spans="1:15" x14ac:dyDescent="0.25">
      <c r="A21" s="133" t="s">
        <v>22</v>
      </c>
      <c r="B21" s="119">
        <v>1961</v>
      </c>
      <c r="C21" s="125">
        <v>461.09</v>
      </c>
      <c r="D21" s="108">
        <v>463.2</v>
      </c>
      <c r="E21" s="108">
        <v>430.92</v>
      </c>
      <c r="F21" s="134">
        <f t="shared" si="0"/>
        <v>-4.5552677029361277E-3</v>
      </c>
      <c r="G21" s="134">
        <f t="shared" si="1"/>
        <v>7.0012995451591786E-2</v>
      </c>
      <c r="J21" s="15"/>
      <c r="K21" s="15"/>
      <c r="L21" s="110"/>
      <c r="M21" s="16"/>
      <c r="N21" s="15"/>
      <c r="O21" s="17"/>
    </row>
    <row r="22" spans="1:15" ht="5.0999999999999996" customHeight="1" x14ac:dyDescent="0.25">
      <c r="B22" s="5"/>
      <c r="C22" s="6"/>
      <c r="D22" s="107"/>
      <c r="E22" s="103"/>
      <c r="F22" s="6"/>
      <c r="G22" s="10"/>
      <c r="J22" s="15"/>
      <c r="K22" s="15"/>
      <c r="L22" s="110"/>
      <c r="M22" s="16"/>
      <c r="N22" s="15"/>
      <c r="O22" s="17"/>
    </row>
    <row r="23" spans="1:15" x14ac:dyDescent="0.25">
      <c r="A23" s="135" t="s">
        <v>23</v>
      </c>
      <c r="B23" s="120"/>
      <c r="C23" s="136"/>
      <c r="D23" s="109"/>
      <c r="E23" s="116"/>
      <c r="F23" s="122"/>
      <c r="G23" s="137"/>
      <c r="I23" s="135" t="s">
        <v>24</v>
      </c>
      <c r="J23" s="122"/>
      <c r="K23" s="122"/>
      <c r="L23" s="111"/>
      <c r="M23" s="144"/>
      <c r="N23" s="122"/>
      <c r="O23" s="137"/>
    </row>
    <row r="24" spans="1:15" x14ac:dyDescent="0.25">
      <c r="A24" t="s">
        <v>13</v>
      </c>
      <c r="B24" s="5">
        <v>37</v>
      </c>
      <c r="C24" s="6">
        <v>474.2</v>
      </c>
      <c r="D24" s="107">
        <v>477.2</v>
      </c>
      <c r="E24" s="107">
        <v>444.8</v>
      </c>
      <c r="F24" s="9">
        <f t="shared" ref="F24:F33" si="4">IF(C24="-","-",IF(D24="-","-",C24/D24-1))</f>
        <v>-6.2866722548198251E-3</v>
      </c>
      <c r="G24" s="7">
        <f t="shared" ref="G24:G33" si="5">IF(C24="-","-",IF(E24="-","-",C24/E24-1))</f>
        <v>6.6097122302158251E-2</v>
      </c>
      <c r="I24" t="s">
        <v>17</v>
      </c>
      <c r="J24" s="5">
        <v>74</v>
      </c>
      <c r="K24" s="6">
        <v>388</v>
      </c>
      <c r="L24" s="107">
        <v>393.1</v>
      </c>
      <c r="M24" s="6">
        <v>396.2</v>
      </c>
      <c r="N24" s="8">
        <f t="shared" ref="N24:N31" si="6">IF(K24="-","-",IF(L24="-","-",K24/L24-1))</f>
        <v>-1.2973798015772142E-2</v>
      </c>
      <c r="O24" s="7">
        <f t="shared" ref="O24:O31" si="7">IF(K24="-","-",IF(M24="-","-",K24/M24-1))</f>
        <v>-2.0696617869762735E-2</v>
      </c>
    </row>
    <row r="25" spans="1:15" x14ac:dyDescent="0.25">
      <c r="A25" t="s">
        <v>14</v>
      </c>
      <c r="B25" s="5">
        <v>118</v>
      </c>
      <c r="C25" s="6">
        <v>476.2</v>
      </c>
      <c r="D25" s="107">
        <v>478.8</v>
      </c>
      <c r="E25" s="107">
        <v>448.5</v>
      </c>
      <c r="F25" s="9">
        <f t="shared" si="4"/>
        <v>-5.430242272347563E-3</v>
      </c>
      <c r="G25" s="7">
        <f t="shared" si="5"/>
        <v>6.1761426978818257E-2</v>
      </c>
      <c r="I25" t="s">
        <v>18</v>
      </c>
      <c r="J25" s="5">
        <v>62</v>
      </c>
      <c r="K25" s="6">
        <v>384.8</v>
      </c>
      <c r="L25" s="107">
        <v>393.2</v>
      </c>
      <c r="M25" s="6">
        <v>398.7</v>
      </c>
      <c r="N25" s="8">
        <f t="shared" si="6"/>
        <v>-2.1363173957273607E-2</v>
      </c>
      <c r="O25" s="7">
        <f t="shared" si="7"/>
        <v>-3.4863305743666917E-2</v>
      </c>
    </row>
    <row r="26" spans="1:15" x14ac:dyDescent="0.25">
      <c r="A26" t="s">
        <v>15</v>
      </c>
      <c r="B26" s="5">
        <v>44</v>
      </c>
      <c r="C26" s="6">
        <v>474.4</v>
      </c>
      <c r="D26" s="107">
        <v>477.7</v>
      </c>
      <c r="E26" s="107">
        <v>445</v>
      </c>
      <c r="F26" s="7">
        <f t="shared" si="4"/>
        <v>-6.9081013188193596E-3</v>
      </c>
      <c r="G26" s="7">
        <f t="shared" si="5"/>
        <v>6.606741573033692E-2</v>
      </c>
      <c r="I26" t="s">
        <v>19</v>
      </c>
      <c r="J26" s="5">
        <v>51</v>
      </c>
      <c r="K26" s="6">
        <v>354.6</v>
      </c>
      <c r="L26" s="107">
        <v>369.5</v>
      </c>
      <c r="M26" s="6">
        <v>368.3</v>
      </c>
      <c r="N26" s="8">
        <f t="shared" si="6"/>
        <v>-4.0324763193504642E-2</v>
      </c>
      <c r="O26" s="7">
        <f t="shared" si="7"/>
        <v>-3.7197936464838377E-2</v>
      </c>
    </row>
    <row r="27" spans="1:15" x14ac:dyDescent="0.25">
      <c r="A27" t="s">
        <v>16</v>
      </c>
      <c r="B27" s="5">
        <v>73</v>
      </c>
      <c r="C27" s="6">
        <v>469.6</v>
      </c>
      <c r="D27" s="107">
        <v>471.7</v>
      </c>
      <c r="E27" s="107">
        <v>437.2</v>
      </c>
      <c r="F27" s="7">
        <f t="shared" si="4"/>
        <v>-4.4519821920712133E-3</v>
      </c>
      <c r="G27" s="7">
        <f t="shared" si="5"/>
        <v>7.4107959743824336E-2</v>
      </c>
      <c r="I27" t="s">
        <v>20</v>
      </c>
      <c r="J27" s="5">
        <v>207</v>
      </c>
      <c r="K27" s="6">
        <v>366.5</v>
      </c>
      <c r="L27" s="107">
        <v>377.2</v>
      </c>
      <c r="M27" s="6">
        <v>379</v>
      </c>
      <c r="N27" s="8">
        <f t="shared" si="6"/>
        <v>-2.8366914103923668E-2</v>
      </c>
      <c r="O27" s="7">
        <f t="shared" si="7"/>
        <v>-3.2981530343007881E-2</v>
      </c>
    </row>
    <row r="28" spans="1:15" x14ac:dyDescent="0.25">
      <c r="A28" t="s">
        <v>17</v>
      </c>
      <c r="B28" s="5">
        <v>311</v>
      </c>
      <c r="C28" s="6">
        <v>470.9</v>
      </c>
      <c r="D28" s="107">
        <v>475.5</v>
      </c>
      <c r="E28" s="107">
        <v>441.8</v>
      </c>
      <c r="F28" s="7">
        <f t="shared" si="4"/>
        <v>-9.6740273396425103E-3</v>
      </c>
      <c r="G28" s="7">
        <f t="shared" si="5"/>
        <v>6.5866908103213939E-2</v>
      </c>
      <c r="I28" t="s">
        <v>21</v>
      </c>
      <c r="J28" s="5">
        <v>125</v>
      </c>
      <c r="K28" s="6">
        <v>368.9</v>
      </c>
      <c r="L28" s="107">
        <v>379.3</v>
      </c>
      <c r="M28" s="6">
        <v>380.6</v>
      </c>
      <c r="N28" s="8">
        <f t="shared" si="6"/>
        <v>-2.7418929607171183E-2</v>
      </c>
      <c r="O28" s="7">
        <f t="shared" si="7"/>
        <v>-3.074093536521294E-2</v>
      </c>
    </row>
    <row r="29" spans="1:15" x14ac:dyDescent="0.25">
      <c r="A29" t="s">
        <v>18</v>
      </c>
      <c r="B29" s="5">
        <v>254</v>
      </c>
      <c r="C29" s="6">
        <v>468.2</v>
      </c>
      <c r="D29" s="107">
        <v>474.5</v>
      </c>
      <c r="E29" s="107">
        <v>440.3</v>
      </c>
      <c r="F29" s="7">
        <f t="shared" si="4"/>
        <v>-1.3277133825079002E-2</v>
      </c>
      <c r="G29" s="7">
        <f t="shared" si="5"/>
        <v>6.3365886895298651E-2</v>
      </c>
      <c r="I29" t="s">
        <v>25</v>
      </c>
      <c r="J29" s="5">
        <v>245</v>
      </c>
      <c r="K29" s="6">
        <v>323.89999999999998</v>
      </c>
      <c r="L29" s="107">
        <v>333.9</v>
      </c>
      <c r="M29" s="6">
        <v>336.5</v>
      </c>
      <c r="N29" s="8">
        <f t="shared" si="6"/>
        <v>-2.9949086552860105E-2</v>
      </c>
      <c r="O29" s="7">
        <f t="shared" si="7"/>
        <v>-3.7444279346211085E-2</v>
      </c>
    </row>
    <row r="30" spans="1:15" x14ac:dyDescent="0.25">
      <c r="A30" t="s">
        <v>19</v>
      </c>
      <c r="B30" s="5">
        <v>86</v>
      </c>
      <c r="C30" s="6">
        <v>454.6</v>
      </c>
      <c r="D30" s="107">
        <v>453.5</v>
      </c>
      <c r="E30" s="107">
        <v>426.1</v>
      </c>
      <c r="F30" s="7">
        <f t="shared" si="4"/>
        <v>2.425578831312114E-3</v>
      </c>
      <c r="G30" s="7">
        <f t="shared" si="5"/>
        <v>6.6885707580380149E-2</v>
      </c>
      <c r="I30" s="141" t="s">
        <v>26</v>
      </c>
      <c r="J30" s="123">
        <v>136</v>
      </c>
      <c r="K30" s="126">
        <v>345.4</v>
      </c>
      <c r="L30" s="112">
        <v>354.8</v>
      </c>
      <c r="M30" s="126">
        <v>356.3</v>
      </c>
      <c r="N30" s="8">
        <f t="shared" si="6"/>
        <v>-2.6493799323562661E-2</v>
      </c>
      <c r="O30" s="143">
        <f t="shared" si="7"/>
        <v>-3.0592197586303826E-2</v>
      </c>
    </row>
    <row r="31" spans="1:15" x14ac:dyDescent="0.25">
      <c r="A31" t="s">
        <v>20</v>
      </c>
      <c r="B31" s="5">
        <v>318</v>
      </c>
      <c r="C31" s="6">
        <v>458</v>
      </c>
      <c r="D31" s="107">
        <v>463.2</v>
      </c>
      <c r="E31" s="107">
        <v>429.8</v>
      </c>
      <c r="F31" s="9">
        <f t="shared" si="4"/>
        <v>-1.1226252158894612E-2</v>
      </c>
      <c r="G31" s="7">
        <f t="shared" si="5"/>
        <v>6.5611912517449911E-2</v>
      </c>
      <c r="I31" t="s">
        <v>22</v>
      </c>
      <c r="J31" s="10">
        <v>1308</v>
      </c>
      <c r="K31" s="6">
        <v>340.78</v>
      </c>
      <c r="L31" s="107">
        <v>346.71</v>
      </c>
      <c r="M31" s="6">
        <v>361.74</v>
      </c>
      <c r="N31" s="145">
        <f t="shared" si="6"/>
        <v>-1.7103631276859654E-2</v>
      </c>
      <c r="O31" s="7">
        <f t="shared" si="7"/>
        <v>-5.7942168408249173E-2</v>
      </c>
    </row>
    <row r="32" spans="1:15" x14ac:dyDescent="0.25">
      <c r="A32" t="s">
        <v>21</v>
      </c>
      <c r="B32" s="5">
        <v>245</v>
      </c>
      <c r="C32" s="6">
        <v>458.8</v>
      </c>
      <c r="D32" s="107">
        <v>461.4</v>
      </c>
      <c r="E32" s="107">
        <v>428</v>
      </c>
      <c r="F32" s="7">
        <f t="shared" si="4"/>
        <v>-5.6350238404854203E-3</v>
      </c>
      <c r="G32" s="9">
        <f t="shared" si="5"/>
        <v>7.1962616822429881E-2</v>
      </c>
    </row>
    <row r="33" spans="1:15" x14ac:dyDescent="0.25">
      <c r="A33" s="133" t="s">
        <v>22</v>
      </c>
      <c r="B33" s="119">
        <v>1667</v>
      </c>
      <c r="C33" s="125">
        <v>461.72</v>
      </c>
      <c r="D33" s="108">
        <v>465.37</v>
      </c>
      <c r="E33" s="108">
        <v>434.52</v>
      </c>
      <c r="F33" s="134">
        <f t="shared" si="4"/>
        <v>-7.8432215226593716E-3</v>
      </c>
      <c r="G33" s="134">
        <f t="shared" si="5"/>
        <v>6.2597809076682331E-2</v>
      </c>
    </row>
    <row r="34" spans="1:15" ht="5.0999999999999996" customHeight="1" x14ac:dyDescent="0.25"/>
    <row r="35" spans="1:15" ht="5.0999999999999996" customHeight="1" x14ac:dyDescent="0.25"/>
    <row r="36" spans="1:15" x14ac:dyDescent="0.25">
      <c r="A36" s="146" t="s">
        <v>27</v>
      </c>
      <c r="B36" s="133"/>
      <c r="C36" s="133"/>
      <c r="D36" s="133"/>
      <c r="E36" s="133"/>
      <c r="F36" s="133"/>
      <c r="G36" s="133"/>
      <c r="H36" s="133"/>
      <c r="I36" s="147" t="s">
        <v>5</v>
      </c>
      <c r="J36" s="148">
        <f>C10</f>
        <v>45122</v>
      </c>
      <c r="K36" s="133"/>
      <c r="L36" s="133"/>
      <c r="M36" s="133"/>
      <c r="N36" s="133"/>
      <c r="O36" s="133"/>
    </row>
    <row r="37" spans="1:15" ht="5.0999999999999996" customHeight="1" x14ac:dyDescent="0.25"/>
    <row r="38" spans="1:15" x14ac:dyDescent="0.25">
      <c r="A38" s="161" t="s">
        <v>28</v>
      </c>
      <c r="B38" s="161"/>
      <c r="C38" s="161"/>
      <c r="D38" s="161"/>
      <c r="E38" s="161"/>
      <c r="F38" s="161"/>
      <c r="G38" s="161"/>
      <c r="H38" s="161"/>
      <c r="I38" t="s">
        <v>29</v>
      </c>
      <c r="J38" s="103">
        <v>6545</v>
      </c>
      <c r="K38" s="25">
        <v>540.60584736593739</v>
      </c>
      <c r="L38" s="25">
        <v>548.9241498898723</v>
      </c>
      <c r="M38" s="104">
        <v>530.76674902279592</v>
      </c>
      <c r="N38" s="8">
        <f>IF(K38="-","-",IF(L38="-","-",K38/L38-1))</f>
        <v>-1.515382867670112E-2</v>
      </c>
      <c r="O38" s="8">
        <f>IF(K38="-","-",IF(M38="-","-",K38/M38-1))</f>
        <v>1.8537518337869541E-2</v>
      </c>
    </row>
    <row r="39" spans="1:15" x14ac:dyDescent="0.25">
      <c r="I39" t="s">
        <v>31</v>
      </c>
      <c r="J39" s="103" t="s">
        <v>30</v>
      </c>
      <c r="K39" s="25" t="s">
        <v>30</v>
      </c>
      <c r="L39" s="25" t="s">
        <v>30</v>
      </c>
      <c r="M39" s="25" t="s">
        <v>30</v>
      </c>
      <c r="N39" s="8" t="str">
        <f>IF(K39="-","-",IF(L39="-","-",K39/L39-1))</f>
        <v>-</v>
      </c>
      <c r="O39" s="8" t="str">
        <f>IF(K39="-","-",IF(M39="-","-",K39/M39-1))</f>
        <v>-</v>
      </c>
    </row>
    <row r="40" spans="1:15" x14ac:dyDescent="0.25">
      <c r="A40" s="133"/>
      <c r="B40" s="133"/>
      <c r="C40" s="133"/>
      <c r="D40" s="133"/>
      <c r="E40" s="133"/>
      <c r="F40" s="133"/>
      <c r="G40" s="133"/>
      <c r="H40" s="133"/>
      <c r="I40" s="133"/>
      <c r="J40" s="124">
        <v>6545</v>
      </c>
      <c r="K40" s="115">
        <v>540.60584736593739</v>
      </c>
      <c r="L40" s="115">
        <v>548.9241498898723</v>
      </c>
      <c r="M40" s="115">
        <v>530.76674902279592</v>
      </c>
      <c r="N40" s="149">
        <f>IF(K40="-","-",IF(L40="-","-",K40/L40-1))</f>
        <v>-1.515382867670112E-2</v>
      </c>
      <c r="O40" s="149">
        <f>IF(K40="-","-",IF(M40="-","-",K40/M40-1))</f>
        <v>1.8537518337869541E-2</v>
      </c>
    </row>
    <row r="41" spans="1:15" ht="5.0999999999999996" customHeight="1" x14ac:dyDescent="0.25">
      <c r="A41" s="141"/>
      <c r="B41" s="141"/>
      <c r="C41" s="141"/>
      <c r="D41" s="141"/>
      <c r="E41" s="141"/>
      <c r="F41" s="141"/>
      <c r="G41" s="141"/>
      <c r="H41" s="141"/>
      <c r="I41" s="141"/>
      <c r="J41" s="141" t="s">
        <v>32</v>
      </c>
      <c r="K41" s="141"/>
      <c r="L41" s="141"/>
      <c r="M41" s="141"/>
      <c r="N41" s="141"/>
      <c r="O41" s="141"/>
    </row>
    <row r="42" spans="1:15" ht="5.0999999999999996" customHeight="1" x14ac:dyDescent="0.25"/>
    <row r="43" spans="1:15" x14ac:dyDescent="0.25">
      <c r="A43" s="1" t="s">
        <v>33</v>
      </c>
      <c r="I43" s="92" t="s">
        <v>5</v>
      </c>
      <c r="J43" s="93">
        <f>J36</f>
        <v>45122</v>
      </c>
    </row>
    <row r="44" spans="1:15" ht="5.0999999999999996" customHeight="1" x14ac:dyDescent="0.25"/>
    <row r="45" spans="1:15" x14ac:dyDescent="0.25">
      <c r="A45" s="160" t="s">
        <v>34</v>
      </c>
      <c r="B45" s="160"/>
      <c r="C45" s="160"/>
      <c r="D45" s="160"/>
      <c r="E45" s="160"/>
      <c r="F45" s="160"/>
      <c r="G45" s="160"/>
      <c r="H45" s="160"/>
      <c r="K45" s="27">
        <v>221.43970626064166</v>
      </c>
      <c r="L45" s="28">
        <v>221.41098474215747</v>
      </c>
      <c r="M45" s="28">
        <v>192.50829433554739</v>
      </c>
      <c r="N45" s="8">
        <f>IF(K45="-","-",IF(L45="-","-",K45/L45-1))</f>
        <v>1.2972038635594707E-4</v>
      </c>
      <c r="O45" s="8">
        <f>IF(K45="-","-",IF(M45="-","-",K45/M45-1))</f>
        <v>0.15028657349519703</v>
      </c>
    </row>
    <row r="46" spans="1:15" ht="5.0999999999999996" customHeight="1" x14ac:dyDescent="0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</row>
    <row r="47" spans="1:15" ht="5.0999999999999996" customHeight="1" x14ac:dyDescent="0.25"/>
    <row r="48" spans="1:15" x14ac:dyDescent="0.25">
      <c r="A48" s="1" t="s">
        <v>35</v>
      </c>
      <c r="I48" s="92" t="s">
        <v>5</v>
      </c>
      <c r="J48" s="93">
        <f>J43</f>
        <v>45122</v>
      </c>
    </row>
    <row r="49" spans="1:15" ht="5.0999999999999996" customHeight="1" x14ac:dyDescent="0.25"/>
    <row r="50" spans="1:15" x14ac:dyDescent="0.25">
      <c r="A50" s="160" t="s">
        <v>104</v>
      </c>
      <c r="B50" s="160"/>
      <c r="C50" s="160"/>
      <c r="D50" s="160"/>
      <c r="E50" s="160"/>
      <c r="F50" s="160"/>
      <c r="G50" s="160"/>
      <c r="H50" s="160"/>
      <c r="K50" s="107">
        <v>114.08</v>
      </c>
      <c r="L50" s="107">
        <v>114.28</v>
      </c>
      <c r="M50" s="107">
        <v>125.91</v>
      </c>
      <c r="N50" s="8">
        <f>IF(K50="-","-",IF(L50="-","-",K50/L50-1))</f>
        <v>-1.7500875043752195E-3</v>
      </c>
      <c r="O50" s="7">
        <f>IF(K50="-","-",IF(M50="-","-",K50/M50-1))</f>
        <v>-9.3956000317687249E-2</v>
      </c>
    </row>
    <row r="51" spans="1:15" ht="5.0999999999999996" customHeight="1" x14ac:dyDescent="0.25">
      <c r="A51" s="141"/>
      <c r="B51" s="141"/>
      <c r="C51" s="141"/>
      <c r="D51" s="141"/>
      <c r="E51" s="141"/>
      <c r="F51" s="141"/>
      <c r="G51" s="141"/>
      <c r="H51" s="141" t="s">
        <v>32</v>
      </c>
      <c r="I51" s="141"/>
      <c r="J51" s="141"/>
      <c r="K51" s="141"/>
      <c r="L51" s="141"/>
      <c r="M51" s="141"/>
      <c r="N51" s="141"/>
      <c r="O51" s="141"/>
    </row>
    <row r="52" spans="1:15" ht="5.0999999999999996" customHeight="1" x14ac:dyDescent="0.25">
      <c r="O52" t="s">
        <v>32</v>
      </c>
    </row>
    <row r="53" spans="1:15" x14ac:dyDescent="0.25">
      <c r="A53" s="1" t="s">
        <v>36</v>
      </c>
      <c r="G53" s="92" t="s">
        <v>37</v>
      </c>
      <c r="I53" s="100">
        <v>45047</v>
      </c>
    </row>
    <row r="54" spans="1:15" ht="5.0999999999999996" customHeight="1" x14ac:dyDescent="0.25"/>
    <row r="55" spans="1:15" x14ac:dyDescent="0.25">
      <c r="D55" t="s">
        <v>6</v>
      </c>
      <c r="E55" t="s">
        <v>6</v>
      </c>
      <c r="F55" s="156" t="s">
        <v>7</v>
      </c>
      <c r="G55" s="156"/>
      <c r="L55" t="s">
        <v>6</v>
      </c>
      <c r="M55" t="s">
        <v>6</v>
      </c>
      <c r="N55" s="156" t="s">
        <v>7</v>
      </c>
      <c r="O55" s="156"/>
    </row>
    <row r="56" spans="1:15" x14ac:dyDescent="0.25">
      <c r="C56" s="29" t="s">
        <v>6</v>
      </c>
      <c r="D56" t="s">
        <v>38</v>
      </c>
      <c r="E56" t="s">
        <v>11</v>
      </c>
      <c r="F56" s="101">
        <v>45017</v>
      </c>
      <c r="G56" s="101">
        <v>44682</v>
      </c>
      <c r="K56" s="29" t="s">
        <v>6</v>
      </c>
      <c r="L56" t="s">
        <v>38</v>
      </c>
      <c r="M56" t="s">
        <v>11</v>
      </c>
      <c r="N56" s="101">
        <f>F56</f>
        <v>45017</v>
      </c>
      <c r="O56" s="101">
        <f>G56</f>
        <v>44682</v>
      </c>
    </row>
    <row r="57" spans="1:15" x14ac:dyDescent="0.25">
      <c r="A57" t="s">
        <v>39</v>
      </c>
      <c r="C57" s="25">
        <v>3.28</v>
      </c>
      <c r="D57" s="30">
        <v>3.66</v>
      </c>
      <c r="E57" s="30">
        <v>3.23</v>
      </c>
      <c r="F57" s="7">
        <f>IF(C57="-","-",IF(D57="-","-",C57/D57-1))</f>
        <v>-0.10382513661202197</v>
      </c>
      <c r="G57" s="7">
        <f>IF(C57="-","-",IF(E57="-","-",C57/E57-1))</f>
        <v>1.5479876160990669E-2</v>
      </c>
      <c r="I57" t="s">
        <v>40</v>
      </c>
      <c r="K57" s="25">
        <v>2.73</v>
      </c>
      <c r="L57" s="30">
        <v>2.73</v>
      </c>
      <c r="M57" s="30">
        <v>2.625</v>
      </c>
      <c r="N57" s="7">
        <f>IF(K57="-","-",IF(L57="-","-",K57/L57-1))</f>
        <v>0</v>
      </c>
      <c r="O57" s="7">
        <f>IF(K57="-","-",IF(M57="-","-",K57/M57-1))</f>
        <v>4.0000000000000036E-2</v>
      </c>
    </row>
    <row r="58" spans="1:15" x14ac:dyDescent="0.25">
      <c r="A58" t="s">
        <v>41</v>
      </c>
      <c r="C58" s="25">
        <v>27.13</v>
      </c>
      <c r="D58" s="30">
        <v>28.38</v>
      </c>
      <c r="E58" s="30">
        <v>25.13</v>
      </c>
      <c r="F58" s="7">
        <f>IF(C58="-","-",IF(D58="-","-",C58/D58-1))</f>
        <v>-4.4045102184637086E-2</v>
      </c>
      <c r="G58" s="7">
        <f>IF(C58="-","-",IF(E58="-","-",C58/E58-1))</f>
        <v>7.9586152009550437E-2</v>
      </c>
      <c r="I58" t="s">
        <v>42</v>
      </c>
      <c r="K58" s="25">
        <v>20.5</v>
      </c>
      <c r="L58" s="30">
        <v>20.5</v>
      </c>
      <c r="M58" s="30">
        <v>23.13</v>
      </c>
      <c r="N58" s="7">
        <f>IF(K58="-","-",IF(L58="-","-",K58/L58-1))</f>
        <v>0</v>
      </c>
      <c r="O58" s="7">
        <f>IF(K58="-","-",IF(M58="-","-",K58/M58-1))</f>
        <v>-0.11370514483354943</v>
      </c>
    </row>
    <row r="59" spans="1:15" x14ac:dyDescent="0.25">
      <c r="A59" s="141"/>
      <c r="B59" s="141"/>
      <c r="C59" s="150"/>
      <c r="D59" s="151"/>
      <c r="E59" s="151"/>
      <c r="F59" s="143"/>
      <c r="G59" s="143"/>
      <c r="H59" s="141"/>
      <c r="I59" s="141"/>
      <c r="J59" s="141"/>
      <c r="K59" s="150"/>
      <c r="L59" s="151"/>
      <c r="M59" s="151"/>
      <c r="N59" s="143"/>
      <c r="O59" s="143"/>
    </row>
    <row r="60" spans="1:15" ht="5.0999999999999996" customHeight="1" x14ac:dyDescent="0.25"/>
    <row r="61" spans="1:15" ht="5.0999999999999996" customHeight="1" x14ac:dyDescent="0.25"/>
    <row r="67" spans="1:15" ht="5.0999999999999996" customHeight="1" x14ac:dyDescent="0.25"/>
    <row r="69" spans="1:15" ht="5.0999999999999996" customHeight="1" x14ac:dyDescent="0.25"/>
    <row r="70" spans="1:15" x14ac:dyDescent="0.25">
      <c r="A70" s="92" t="s">
        <v>0</v>
      </c>
      <c r="B70" s="93" t="str">
        <f>B1</f>
        <v>21st July 2023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2" t="str">
        <f>N1</f>
        <v>Volume 86 Number 28</v>
      </c>
      <c r="O70" s="94"/>
    </row>
    <row r="71" spans="1:15" x14ac:dyDescent="0.2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</row>
    <row r="72" spans="1:15" x14ac:dyDescent="0.25">
      <c r="A72" s="1" t="s">
        <v>43</v>
      </c>
      <c r="I72" s="29" t="s">
        <v>44</v>
      </c>
      <c r="J72" s="100">
        <v>45047</v>
      </c>
    </row>
    <row r="73" spans="1:15" x14ac:dyDescent="0.25">
      <c r="L73" t="s">
        <v>6</v>
      </c>
      <c r="M73" t="s">
        <v>6</v>
      </c>
      <c r="N73" s="156" t="s">
        <v>7</v>
      </c>
      <c r="O73" s="156"/>
    </row>
    <row r="74" spans="1:15" x14ac:dyDescent="0.25">
      <c r="K74" s="29" t="s">
        <v>6</v>
      </c>
      <c r="L74" t="s">
        <v>38</v>
      </c>
      <c r="M74" t="s">
        <v>11</v>
      </c>
      <c r="N74" s="101">
        <v>45017</v>
      </c>
      <c r="O74" s="101">
        <v>44682</v>
      </c>
    </row>
    <row r="75" spans="1:15" x14ac:dyDescent="0.25">
      <c r="A75" s="160" t="s">
        <v>45</v>
      </c>
      <c r="B75" s="160"/>
      <c r="C75" s="160"/>
      <c r="D75" s="160"/>
      <c r="E75" s="160"/>
      <c r="F75" s="160"/>
      <c r="G75" s="160"/>
      <c r="H75" s="160"/>
      <c r="I75" t="s">
        <v>46</v>
      </c>
      <c r="K75" s="25" t="s">
        <v>30</v>
      </c>
      <c r="L75" s="30" t="s">
        <v>30</v>
      </c>
      <c r="M75" s="30" t="s">
        <v>30</v>
      </c>
      <c r="N75" s="8" t="str">
        <f>IF(K75="-","-",IF(L75="-","-",K75/L75-1))</f>
        <v>-</v>
      </c>
      <c r="O75" s="8" t="str">
        <f>IF(K75="-","-",IF(M75="-","-",K75/M75-1))</f>
        <v>-</v>
      </c>
    </row>
    <row r="76" spans="1:15" x14ac:dyDescent="0.25">
      <c r="A76" s="160" t="s">
        <v>47</v>
      </c>
      <c r="B76" s="160"/>
      <c r="C76" s="160"/>
      <c r="D76" s="160"/>
      <c r="E76" s="160"/>
      <c r="F76" s="160"/>
      <c r="G76" s="160"/>
      <c r="H76" s="160"/>
      <c r="I76" t="s">
        <v>97</v>
      </c>
      <c r="K76" s="25">
        <v>267.32669009242994</v>
      </c>
      <c r="L76" s="30">
        <v>215.24415233415235</v>
      </c>
      <c r="M76" s="30">
        <v>150.23334197562869</v>
      </c>
      <c r="N76" s="8">
        <f>IF(K76="-","-",IF(L76="-","-",K76/L76-1))</f>
        <v>0.24196958288289716</v>
      </c>
      <c r="O76" s="8">
        <f>IF(K76="-","-",IF(M76="-","-",K76/M76-1))</f>
        <v>0.77940986053413153</v>
      </c>
    </row>
    <row r="77" spans="1:15" x14ac:dyDescent="0.25">
      <c r="I77" t="s">
        <v>98</v>
      </c>
      <c r="K77" s="25">
        <v>235.37947910621011</v>
      </c>
      <c r="L77" s="30">
        <v>214.58565753138075</v>
      </c>
      <c r="M77" s="30">
        <v>150.62411440254863</v>
      </c>
      <c r="N77" s="8">
        <f>IF(K77="-","-",IF(L77="-","-",K77/L77-1))</f>
        <v>9.6902196605514135E-2</v>
      </c>
      <c r="O77" s="8">
        <f>IF(K77="-","-",IF(M77="-","-",K77/M77-1))</f>
        <v>0.56269452630373373</v>
      </c>
    </row>
    <row r="78" spans="1:15" x14ac:dyDescent="0.25">
      <c r="I78" t="s">
        <v>99</v>
      </c>
      <c r="K78" s="25" t="s">
        <v>30</v>
      </c>
      <c r="L78" s="30" t="s">
        <v>30</v>
      </c>
      <c r="M78" s="30" t="s">
        <v>30</v>
      </c>
      <c r="N78" s="8" t="str">
        <f>IF(K78="-","-",IF(L78="-","-",K78/L78-1))</f>
        <v>-</v>
      </c>
      <c r="O78" s="8" t="str">
        <f>IF(K78="-","-",IF(M78="-","-",K78/M78-1))</f>
        <v>-</v>
      </c>
    </row>
    <row r="79" spans="1:15" ht="5.0999999999999996" customHeight="1" x14ac:dyDescent="0.25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</row>
    <row r="80" spans="1:15" ht="5.0999999999999996" customHeight="1" x14ac:dyDescent="0.25"/>
    <row r="81" spans="1:15" x14ac:dyDescent="0.25">
      <c r="I81" s="92" t="s">
        <v>5</v>
      </c>
      <c r="J81" s="93">
        <f>C10</f>
        <v>45122</v>
      </c>
      <c r="K81" t="s">
        <v>48</v>
      </c>
      <c r="L81" t="s">
        <v>6</v>
      </c>
      <c r="M81" t="s">
        <v>6</v>
      </c>
      <c r="N81" s="156" t="s">
        <v>7</v>
      </c>
      <c r="O81" s="156"/>
    </row>
    <row r="82" spans="1:15" x14ac:dyDescent="0.25">
      <c r="A82" s="1" t="s">
        <v>49</v>
      </c>
      <c r="L82" t="s">
        <v>10</v>
      </c>
      <c r="M82" t="s">
        <v>11</v>
      </c>
      <c r="N82" s="102">
        <f>N13</f>
        <v>45115</v>
      </c>
      <c r="O82" s="102">
        <f>O13</f>
        <v>44758</v>
      </c>
    </row>
    <row r="83" spans="1:15" ht="5.0999999999999996" customHeight="1" x14ac:dyDescent="0.25"/>
    <row r="84" spans="1:15" ht="14.45" customHeight="1" x14ac:dyDescent="0.25">
      <c r="A84" s="160" t="s">
        <v>100</v>
      </c>
      <c r="B84" s="160"/>
      <c r="C84" s="160"/>
      <c r="D84" s="160"/>
      <c r="E84" s="160"/>
      <c r="F84" s="160"/>
      <c r="G84" s="160"/>
      <c r="H84" s="160"/>
      <c r="I84" t="s">
        <v>50</v>
      </c>
      <c r="K84" s="25" t="s">
        <v>30</v>
      </c>
      <c r="L84" s="25">
        <v>217</v>
      </c>
      <c r="M84" s="25" t="s">
        <v>30</v>
      </c>
      <c r="N84" s="8" t="str">
        <f>IF(K84="-","-",IF(L84="-","-",K84/L84-1))</f>
        <v>-</v>
      </c>
      <c r="O84" s="8" t="str">
        <f>IF(K84="-","-",IF(M84="-","-",K84/M84-1))</f>
        <v>-</v>
      </c>
    </row>
    <row r="85" spans="1:15" ht="14.45" customHeight="1" x14ac:dyDescent="0.25">
      <c r="I85" t="s">
        <v>51</v>
      </c>
      <c r="K85" s="25" t="s">
        <v>30</v>
      </c>
      <c r="L85" s="25" t="s">
        <v>30</v>
      </c>
      <c r="M85" s="25">
        <v>290</v>
      </c>
      <c r="N85" s="8" t="str">
        <f>IF(K85="-","-",IF(L85="-","-",K85/L85-1))</f>
        <v>-</v>
      </c>
      <c r="O85" s="8" t="str">
        <f t="shared" ref="O85" si="8">IF(K85="-","-",IF(M85="-","-",K85/M85-1))</f>
        <v>-</v>
      </c>
    </row>
    <row r="86" spans="1:15" ht="5.0999999999999996" customHeight="1" x14ac:dyDescent="0.25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</row>
    <row r="87" spans="1:15" ht="5.0999999999999996" customHeight="1" x14ac:dyDescent="0.25"/>
    <row r="88" spans="1:15" x14ac:dyDescent="0.25">
      <c r="A88" s="1" t="s">
        <v>52</v>
      </c>
      <c r="I88" s="92" t="s">
        <v>5</v>
      </c>
      <c r="J88" s="93">
        <f>C10</f>
        <v>45122</v>
      </c>
    </row>
    <row r="89" spans="1:15" ht="3" customHeight="1" x14ac:dyDescent="0.25"/>
    <row r="90" spans="1:15" x14ac:dyDescent="0.25">
      <c r="A90" s="160" t="s">
        <v>53</v>
      </c>
      <c r="B90" s="160"/>
      <c r="C90" s="160"/>
      <c r="D90" s="160"/>
      <c r="E90" s="160"/>
      <c r="F90" s="160"/>
      <c r="G90" s="160"/>
      <c r="H90" s="160"/>
      <c r="J90" s="29" t="s">
        <v>54</v>
      </c>
      <c r="K90" s="29" t="s">
        <v>55</v>
      </c>
      <c r="L90" t="s">
        <v>6</v>
      </c>
      <c r="M90" t="s">
        <v>6</v>
      </c>
      <c r="N90" s="156" t="s">
        <v>7</v>
      </c>
      <c r="O90" s="156"/>
    </row>
    <row r="91" spans="1:15" x14ac:dyDescent="0.25">
      <c r="I91" s="152" t="s">
        <v>56</v>
      </c>
      <c r="J91" s="152" t="s">
        <v>57</v>
      </c>
      <c r="K91" s="152" t="s">
        <v>6</v>
      </c>
      <c r="L91" s="141" t="s">
        <v>10</v>
      </c>
      <c r="M91" s="141" t="s">
        <v>11</v>
      </c>
      <c r="N91" s="140">
        <f>F13</f>
        <v>45115</v>
      </c>
      <c r="O91" s="140">
        <f>G13</f>
        <v>44758</v>
      </c>
    </row>
    <row r="92" spans="1:15" x14ac:dyDescent="0.25">
      <c r="A92" s="1" t="s">
        <v>58</v>
      </c>
      <c r="B92" t="s">
        <v>59</v>
      </c>
      <c r="F92" t="s">
        <v>60</v>
      </c>
      <c r="I92" s="33" t="s">
        <v>30</v>
      </c>
      <c r="J92" s="33" t="s">
        <v>30</v>
      </c>
      <c r="K92" s="103" t="s">
        <v>30</v>
      </c>
      <c r="L92" s="103">
        <v>747.94117647058829</v>
      </c>
      <c r="M92" s="103" t="s">
        <v>30</v>
      </c>
      <c r="N92" s="34" t="str">
        <f t="shared" ref="N92:N99" si="9">IF(K92="-","-",IF(L92="-","-",K92/L92-1))</f>
        <v>-</v>
      </c>
      <c r="O92" s="8" t="str">
        <f t="shared" ref="O92:O99" si="10">IF(K92="-","-",IF(M92="-","-",K92/M92-1))</f>
        <v>-</v>
      </c>
    </row>
    <row r="93" spans="1:15" x14ac:dyDescent="0.25">
      <c r="A93" s="1" t="s">
        <v>61</v>
      </c>
      <c r="F93" t="s">
        <v>62</v>
      </c>
      <c r="I93" s="33" t="s">
        <v>30</v>
      </c>
      <c r="J93" s="33" t="s">
        <v>30</v>
      </c>
      <c r="K93" s="103" t="s">
        <v>30</v>
      </c>
      <c r="L93" s="103">
        <v>895.39622641509436</v>
      </c>
      <c r="M93" s="103" t="s">
        <v>30</v>
      </c>
      <c r="N93" s="34" t="str">
        <f t="shared" si="9"/>
        <v>-</v>
      </c>
      <c r="O93" s="8" t="str">
        <f t="shared" si="10"/>
        <v>-</v>
      </c>
    </row>
    <row r="94" spans="1:15" x14ac:dyDescent="0.25">
      <c r="F94" t="s">
        <v>63</v>
      </c>
      <c r="I94" s="33" t="s">
        <v>30</v>
      </c>
      <c r="J94" s="33" t="s">
        <v>30</v>
      </c>
      <c r="K94" s="103" t="s">
        <v>30</v>
      </c>
      <c r="L94" s="103">
        <v>1124.1153846153845</v>
      </c>
      <c r="M94" s="103" t="s">
        <v>30</v>
      </c>
      <c r="N94" s="34" t="str">
        <f t="shared" si="9"/>
        <v>-</v>
      </c>
      <c r="O94" s="8" t="str">
        <f t="shared" si="10"/>
        <v>-</v>
      </c>
    </row>
    <row r="95" spans="1:15" x14ac:dyDescent="0.25">
      <c r="F95" t="s">
        <v>64</v>
      </c>
      <c r="I95" s="33" t="s">
        <v>30</v>
      </c>
      <c r="J95" s="33" t="s">
        <v>30</v>
      </c>
      <c r="K95" s="103" t="s">
        <v>30</v>
      </c>
      <c r="L95" s="103">
        <v>1471.9493087557603</v>
      </c>
      <c r="M95" s="103" t="s">
        <v>30</v>
      </c>
      <c r="N95" s="34" t="str">
        <f t="shared" si="9"/>
        <v>-</v>
      </c>
      <c r="O95" s="8" t="str">
        <f t="shared" si="10"/>
        <v>-</v>
      </c>
    </row>
    <row r="96" spans="1:15" x14ac:dyDescent="0.25">
      <c r="B96" t="s">
        <v>65</v>
      </c>
      <c r="F96" t="s">
        <v>60</v>
      </c>
      <c r="I96" s="33" t="s">
        <v>30</v>
      </c>
      <c r="J96" s="33" t="s">
        <v>30</v>
      </c>
      <c r="K96" s="103" t="s">
        <v>30</v>
      </c>
      <c r="L96" s="103">
        <v>705.64102564102564</v>
      </c>
      <c r="M96" s="103" t="s">
        <v>30</v>
      </c>
      <c r="N96" s="34" t="str">
        <f t="shared" si="9"/>
        <v>-</v>
      </c>
      <c r="O96" s="8" t="str">
        <f t="shared" si="10"/>
        <v>-</v>
      </c>
    </row>
    <row r="97" spans="1:15" x14ac:dyDescent="0.25">
      <c r="F97" t="s">
        <v>62</v>
      </c>
      <c r="I97" s="33" t="s">
        <v>30</v>
      </c>
      <c r="J97" s="33" t="s">
        <v>30</v>
      </c>
      <c r="K97" s="103" t="s">
        <v>30</v>
      </c>
      <c r="L97" s="103">
        <v>860</v>
      </c>
      <c r="M97" s="103" t="s">
        <v>30</v>
      </c>
      <c r="N97" s="34" t="str">
        <f t="shared" si="9"/>
        <v>-</v>
      </c>
      <c r="O97" s="8" t="str">
        <f t="shared" si="10"/>
        <v>-</v>
      </c>
    </row>
    <row r="98" spans="1:15" x14ac:dyDescent="0.25">
      <c r="F98" t="s">
        <v>63</v>
      </c>
      <c r="I98" s="33" t="s">
        <v>30</v>
      </c>
      <c r="J98" s="33" t="s">
        <v>30</v>
      </c>
      <c r="K98" s="103" t="s">
        <v>30</v>
      </c>
      <c r="L98" s="103">
        <v>1016.2011834319527</v>
      </c>
      <c r="M98" s="103" t="s">
        <v>30</v>
      </c>
      <c r="N98" s="34" t="str">
        <f t="shared" si="9"/>
        <v>-</v>
      </c>
      <c r="O98" s="8" t="str">
        <f t="shared" si="10"/>
        <v>-</v>
      </c>
    </row>
    <row r="99" spans="1:15" x14ac:dyDescent="0.25">
      <c r="F99" t="s">
        <v>64</v>
      </c>
      <c r="I99" s="33" t="s">
        <v>30</v>
      </c>
      <c r="J99" s="33" t="s">
        <v>30</v>
      </c>
      <c r="K99" s="103" t="s">
        <v>30</v>
      </c>
      <c r="L99" s="103">
        <v>1309.0294117647059</v>
      </c>
      <c r="M99" s="103" t="s">
        <v>30</v>
      </c>
      <c r="N99" s="34" t="str">
        <f t="shared" si="9"/>
        <v>-</v>
      </c>
      <c r="O99" s="8" t="str">
        <f t="shared" si="10"/>
        <v>-</v>
      </c>
    </row>
    <row r="100" spans="1:15" ht="8.1" customHeight="1" x14ac:dyDescent="0.25">
      <c r="I100" s="103"/>
      <c r="J100" s="103"/>
      <c r="K100" s="103"/>
      <c r="L100" s="103"/>
      <c r="M100" s="103"/>
      <c r="N100" s="35"/>
      <c r="O100" s="8"/>
    </row>
    <row r="101" spans="1:15" x14ac:dyDescent="0.25">
      <c r="A101" s="1" t="s">
        <v>66</v>
      </c>
      <c r="B101" t="s">
        <v>59</v>
      </c>
      <c r="F101" t="s">
        <v>67</v>
      </c>
      <c r="I101" s="33" t="s">
        <v>30</v>
      </c>
      <c r="J101" s="33" t="s">
        <v>30</v>
      </c>
      <c r="K101" s="103" t="s">
        <v>30</v>
      </c>
      <c r="L101" s="103">
        <v>373.8235294117647</v>
      </c>
      <c r="M101" s="103" t="s">
        <v>30</v>
      </c>
      <c r="N101" s="34" t="str">
        <f>IF(K101="-","-",IF(L101="-","-",K101/L101-1))</f>
        <v>-</v>
      </c>
      <c r="O101" s="8" t="str">
        <f>IF(K101="-","-",IF(M101="-","-",K101/M101-1))</f>
        <v>-</v>
      </c>
    </row>
    <row r="102" spans="1:15" x14ac:dyDescent="0.25">
      <c r="A102" s="1" t="s">
        <v>68</v>
      </c>
      <c r="F102" t="s">
        <v>69</v>
      </c>
      <c r="I102" s="33" t="s">
        <v>30</v>
      </c>
      <c r="J102" s="33" t="s">
        <v>30</v>
      </c>
      <c r="K102" s="103" t="s">
        <v>30</v>
      </c>
      <c r="L102" s="103">
        <v>837.87709497206708</v>
      </c>
      <c r="M102" s="103" t="s">
        <v>30</v>
      </c>
      <c r="N102" s="34" t="str">
        <f>IF(K102="-","-",IF(L102="-","-",K102/L102-1))</f>
        <v>-</v>
      </c>
      <c r="O102" s="8" t="str">
        <f>IF(K102="-","-",IF(M102="-","-",K102/M102-1))</f>
        <v>-</v>
      </c>
    </row>
    <row r="103" spans="1:15" x14ac:dyDescent="0.25">
      <c r="B103" t="s">
        <v>65</v>
      </c>
      <c r="F103" t="s">
        <v>67</v>
      </c>
      <c r="I103" s="33" t="s">
        <v>30</v>
      </c>
      <c r="J103" s="33" t="s">
        <v>30</v>
      </c>
      <c r="K103" s="103" t="s">
        <v>30</v>
      </c>
      <c r="L103" s="103" t="s">
        <v>30</v>
      </c>
      <c r="M103" s="103" t="s">
        <v>30</v>
      </c>
      <c r="N103" s="34" t="str">
        <f>IF(K103="-","-",IF(L103="-","-",K103/L103-1))</f>
        <v>-</v>
      </c>
      <c r="O103" s="8" t="str">
        <f>IF(K103="-","-",IF(M103="-","-",K103/M103-1))</f>
        <v>-</v>
      </c>
    </row>
    <row r="104" spans="1:15" x14ac:dyDescent="0.25">
      <c r="F104" t="s">
        <v>69</v>
      </c>
      <c r="I104" s="33" t="s">
        <v>30</v>
      </c>
      <c r="J104" s="33" t="s">
        <v>30</v>
      </c>
      <c r="K104" s="103" t="s">
        <v>30</v>
      </c>
      <c r="L104" s="103">
        <v>782.70833333333337</v>
      </c>
      <c r="M104" s="103" t="s">
        <v>30</v>
      </c>
      <c r="N104" s="34" t="str">
        <f>IF(K104="-","-",IF(L104="-","-",K104/L104-1))</f>
        <v>-</v>
      </c>
      <c r="O104" s="8" t="str">
        <f>IF(K104="-","-",IF(M104="-","-",K104/M104-1))</f>
        <v>-</v>
      </c>
    </row>
    <row r="105" spans="1:15" ht="8.1" customHeight="1" x14ac:dyDescent="0.25">
      <c r="I105" s="103"/>
      <c r="J105" s="103"/>
      <c r="K105" s="103"/>
      <c r="L105" s="103"/>
      <c r="M105" s="103"/>
      <c r="N105" s="34"/>
      <c r="O105" s="8"/>
    </row>
    <row r="106" spans="1:15" x14ac:dyDescent="0.25">
      <c r="A106" s="1" t="s">
        <v>70</v>
      </c>
      <c r="B106" t="s">
        <v>71</v>
      </c>
      <c r="F106" t="s">
        <v>72</v>
      </c>
      <c r="I106" s="33" t="s">
        <v>30</v>
      </c>
      <c r="J106" s="33" t="s">
        <v>30</v>
      </c>
      <c r="K106" s="103" t="s">
        <v>30</v>
      </c>
      <c r="L106" s="103">
        <v>1655</v>
      </c>
      <c r="M106" s="103" t="s">
        <v>30</v>
      </c>
      <c r="N106" s="34" t="str">
        <f t="shared" ref="N106:N111" si="11">IF(K106="-","-",IF(L106="-","-",K106/L106-1))</f>
        <v>-</v>
      </c>
      <c r="O106" s="8" t="str">
        <f t="shared" ref="O106:O110" si="12">IF(K106="-","-",IF(M106="-","-",K106/M106-1))</f>
        <v>-</v>
      </c>
    </row>
    <row r="107" spans="1:15" x14ac:dyDescent="0.25">
      <c r="A107" s="1" t="s">
        <v>61</v>
      </c>
      <c r="F107" t="s">
        <v>73</v>
      </c>
      <c r="I107" s="33" t="s">
        <v>30</v>
      </c>
      <c r="J107" s="33" t="s">
        <v>30</v>
      </c>
      <c r="K107" s="103" t="s">
        <v>30</v>
      </c>
      <c r="L107" s="103" t="s">
        <v>30</v>
      </c>
      <c r="M107" s="103" t="s">
        <v>30</v>
      </c>
      <c r="N107" s="34" t="str">
        <f t="shared" si="11"/>
        <v>-</v>
      </c>
      <c r="O107" s="8" t="str">
        <f t="shared" si="12"/>
        <v>-</v>
      </c>
    </row>
    <row r="108" spans="1:15" x14ac:dyDescent="0.25">
      <c r="F108" t="s">
        <v>74</v>
      </c>
      <c r="I108" s="33" t="s">
        <v>30</v>
      </c>
      <c r="J108" s="33" t="s">
        <v>30</v>
      </c>
      <c r="K108" s="103" t="s">
        <v>30</v>
      </c>
      <c r="L108" s="103" t="s">
        <v>30</v>
      </c>
      <c r="M108" s="103" t="s">
        <v>30</v>
      </c>
      <c r="N108" s="34" t="str">
        <f t="shared" si="11"/>
        <v>-</v>
      </c>
      <c r="O108" s="8" t="str">
        <f t="shared" si="12"/>
        <v>-</v>
      </c>
    </row>
    <row r="109" spans="1:15" x14ac:dyDescent="0.25">
      <c r="B109" t="s">
        <v>75</v>
      </c>
      <c r="F109" t="s">
        <v>76</v>
      </c>
      <c r="I109" s="33" t="s">
        <v>30</v>
      </c>
      <c r="J109" s="33" t="s">
        <v>30</v>
      </c>
      <c r="K109" s="103" t="s">
        <v>30</v>
      </c>
      <c r="L109" s="103">
        <v>1461.8292682926829</v>
      </c>
      <c r="M109" s="103" t="s">
        <v>30</v>
      </c>
      <c r="N109" s="34" t="str">
        <f t="shared" si="11"/>
        <v>-</v>
      </c>
      <c r="O109" s="8" t="str">
        <f t="shared" si="12"/>
        <v>-</v>
      </c>
    </row>
    <row r="110" spans="1:15" x14ac:dyDescent="0.25">
      <c r="F110" t="s">
        <v>73</v>
      </c>
      <c r="I110" s="33" t="s">
        <v>30</v>
      </c>
      <c r="J110" s="33" t="s">
        <v>30</v>
      </c>
      <c r="K110" s="103" t="s">
        <v>30</v>
      </c>
      <c r="L110" s="103">
        <v>1206.6666666666667</v>
      </c>
      <c r="M110" s="103" t="s">
        <v>30</v>
      </c>
      <c r="N110" s="34" t="str">
        <f t="shared" si="11"/>
        <v>-</v>
      </c>
      <c r="O110" s="8" t="str">
        <f t="shared" si="12"/>
        <v>-</v>
      </c>
    </row>
    <row r="111" spans="1:15" x14ac:dyDescent="0.25">
      <c r="F111" t="s">
        <v>74</v>
      </c>
      <c r="I111" s="33" t="s">
        <v>30</v>
      </c>
      <c r="J111" s="33" t="s">
        <v>30</v>
      </c>
      <c r="K111" s="103" t="s">
        <v>30</v>
      </c>
      <c r="L111" s="103">
        <v>1233.3333333333333</v>
      </c>
      <c r="M111" s="103" t="s">
        <v>30</v>
      </c>
      <c r="N111" s="34" t="str">
        <f t="shared" si="11"/>
        <v>-</v>
      </c>
      <c r="O111" s="8" t="str">
        <f>IF(K111="-","-",IF(M111="-","-",K111/M111-1))</f>
        <v>-</v>
      </c>
    </row>
    <row r="112" spans="1:15" ht="8.1" customHeight="1" x14ac:dyDescent="0.25">
      <c r="I112" s="103"/>
      <c r="J112" s="103"/>
      <c r="K112" s="103"/>
      <c r="L112" s="103"/>
      <c r="M112" s="103"/>
      <c r="N112" s="35"/>
      <c r="O112" s="8"/>
    </row>
    <row r="113" spans="1:15" x14ac:dyDescent="0.25">
      <c r="A113" s="1" t="s">
        <v>77</v>
      </c>
      <c r="F113" t="s">
        <v>78</v>
      </c>
      <c r="I113" s="33" t="s">
        <v>30</v>
      </c>
      <c r="J113" s="33" t="s">
        <v>30</v>
      </c>
      <c r="K113" s="103" t="s">
        <v>30</v>
      </c>
      <c r="L113" s="103">
        <v>1016.4110909090908</v>
      </c>
      <c r="M113" s="103" t="s">
        <v>30</v>
      </c>
      <c r="N113" s="34" t="str">
        <f>IF(K113="-","-",IF(L113="-","-",K113/L113-1))</f>
        <v>-</v>
      </c>
      <c r="O113" s="8" t="str">
        <f>IF(K113="-","-",IF(M113="-","-",K113/M113-1))</f>
        <v>-</v>
      </c>
    </row>
    <row r="114" spans="1:15" x14ac:dyDescent="0.25">
      <c r="A114" s="1" t="s">
        <v>61</v>
      </c>
      <c r="F114" t="s">
        <v>79</v>
      </c>
      <c r="I114" s="33" t="s">
        <v>30</v>
      </c>
      <c r="J114" s="33" t="s">
        <v>30</v>
      </c>
      <c r="K114" s="103" t="s">
        <v>30</v>
      </c>
      <c r="L114" s="103">
        <v>253.10061349693251</v>
      </c>
      <c r="M114" s="103" t="s">
        <v>30</v>
      </c>
      <c r="N114" s="34" t="str">
        <f>IF(K114="-","-",IF(L114="-","-",K114/L114-1))</f>
        <v>-</v>
      </c>
      <c r="O114" s="8" t="str">
        <f>IF(K114="-","-",IF(M114="-","-",K114/M114-1))</f>
        <v>-</v>
      </c>
    </row>
    <row r="115" spans="1:15" ht="8.1" customHeight="1" x14ac:dyDescent="0.25">
      <c r="A115" s="135"/>
      <c r="B115" s="141"/>
      <c r="C115" s="141"/>
      <c r="D115" s="141"/>
      <c r="E115" s="141"/>
      <c r="F115" s="141"/>
      <c r="G115" s="141"/>
      <c r="H115" s="141"/>
      <c r="I115" s="116"/>
      <c r="J115" s="117"/>
      <c r="K115" s="113"/>
      <c r="L115" s="103"/>
      <c r="M115" s="113"/>
      <c r="N115" s="153"/>
      <c r="O115" s="153"/>
    </row>
    <row r="116" spans="1:15" x14ac:dyDescent="0.25">
      <c r="A116" s="1" t="s">
        <v>70</v>
      </c>
      <c r="B116" t="s">
        <v>80</v>
      </c>
      <c r="F116" t="s">
        <v>81</v>
      </c>
      <c r="I116" s="33" t="s">
        <v>30</v>
      </c>
      <c r="J116" s="33" t="s">
        <v>30</v>
      </c>
      <c r="K116" s="104" t="s">
        <v>30</v>
      </c>
      <c r="L116" s="103" t="s">
        <v>30</v>
      </c>
      <c r="M116" s="105" t="s">
        <v>30</v>
      </c>
      <c r="N116" s="8" t="str">
        <f t="shared" ref="N116:N121" si="13">IF(K116="-","-",IF(L116="-","-",K116/L116-1))</f>
        <v>-</v>
      </c>
      <c r="O116" s="8" t="str">
        <f t="shared" ref="O116:O121" si="14">IF(K116="-","-",IF(M116="-","-",K116/M116-1))</f>
        <v>-</v>
      </c>
    </row>
    <row r="117" spans="1:15" x14ac:dyDescent="0.25">
      <c r="A117" s="1" t="s">
        <v>82</v>
      </c>
      <c r="F117" t="s">
        <v>83</v>
      </c>
      <c r="I117" s="33" t="s">
        <v>30</v>
      </c>
      <c r="J117" s="33" t="s">
        <v>30</v>
      </c>
      <c r="K117" s="104" t="s">
        <v>30</v>
      </c>
      <c r="L117" s="103" t="s">
        <v>30</v>
      </c>
      <c r="M117" s="105" t="s">
        <v>30</v>
      </c>
      <c r="N117" s="34" t="str">
        <f t="shared" si="13"/>
        <v>-</v>
      </c>
      <c r="O117" s="8" t="str">
        <f t="shared" si="14"/>
        <v>-</v>
      </c>
    </row>
    <row r="118" spans="1:15" x14ac:dyDescent="0.25">
      <c r="B118" t="s">
        <v>84</v>
      </c>
      <c r="F118" t="s">
        <v>81</v>
      </c>
      <c r="I118" s="33" t="s">
        <v>30</v>
      </c>
      <c r="J118" s="33" t="s">
        <v>30</v>
      </c>
      <c r="K118" s="104" t="s">
        <v>30</v>
      </c>
      <c r="L118" s="103">
        <v>91.527106314352153</v>
      </c>
      <c r="M118" s="105" t="s">
        <v>30</v>
      </c>
      <c r="N118" s="34" t="str">
        <f t="shared" si="13"/>
        <v>-</v>
      </c>
      <c r="O118" s="8" t="str">
        <f t="shared" si="14"/>
        <v>-</v>
      </c>
    </row>
    <row r="119" spans="1:15" x14ac:dyDescent="0.25">
      <c r="F119" t="s">
        <v>83</v>
      </c>
      <c r="I119" s="33" t="s">
        <v>30</v>
      </c>
      <c r="J119" s="33" t="s">
        <v>30</v>
      </c>
      <c r="K119" s="104" t="s">
        <v>30</v>
      </c>
      <c r="L119" s="103" t="s">
        <v>30</v>
      </c>
      <c r="M119" s="105" t="s">
        <v>30</v>
      </c>
      <c r="N119" s="34" t="str">
        <f t="shared" si="13"/>
        <v>-</v>
      </c>
      <c r="O119" s="8" t="str">
        <f t="shared" si="14"/>
        <v>-</v>
      </c>
    </row>
    <row r="120" spans="1:15" x14ac:dyDescent="0.25">
      <c r="B120" t="s">
        <v>85</v>
      </c>
      <c r="F120" t="s">
        <v>81</v>
      </c>
      <c r="I120" s="33" t="s">
        <v>30</v>
      </c>
      <c r="J120" s="33" t="s">
        <v>30</v>
      </c>
      <c r="K120" s="104" t="s">
        <v>30</v>
      </c>
      <c r="L120" s="103" t="s">
        <v>30</v>
      </c>
      <c r="M120" s="105" t="s">
        <v>30</v>
      </c>
      <c r="N120" s="34" t="str">
        <f t="shared" si="13"/>
        <v>-</v>
      </c>
      <c r="O120" s="8" t="str">
        <f t="shared" si="14"/>
        <v>-</v>
      </c>
    </row>
    <row r="121" spans="1:15" x14ac:dyDescent="0.25">
      <c r="B121" t="s">
        <v>86</v>
      </c>
      <c r="F121" t="s">
        <v>83</v>
      </c>
      <c r="I121" s="33" t="s">
        <v>30</v>
      </c>
      <c r="J121" s="33" t="s">
        <v>30</v>
      </c>
      <c r="K121" s="104" t="s">
        <v>30</v>
      </c>
      <c r="L121" s="103" t="s">
        <v>30</v>
      </c>
      <c r="M121" s="105" t="s">
        <v>30</v>
      </c>
      <c r="N121" s="34" t="str">
        <f t="shared" si="13"/>
        <v>-</v>
      </c>
      <c r="O121" s="8" t="str">
        <f t="shared" si="14"/>
        <v>-</v>
      </c>
    </row>
    <row r="122" spans="1:15" x14ac:dyDescent="0.25">
      <c r="B122" t="s">
        <v>87</v>
      </c>
      <c r="I122" s="103"/>
      <c r="J122" s="38"/>
      <c r="K122" s="104"/>
      <c r="L122" s="103"/>
      <c r="M122" s="104"/>
      <c r="N122" s="34"/>
      <c r="O122" s="34"/>
    </row>
    <row r="123" spans="1:15" ht="5.0999999999999996" customHeight="1" x14ac:dyDescent="0.25">
      <c r="I123" s="103"/>
      <c r="J123" s="38"/>
      <c r="K123" s="104"/>
      <c r="L123" s="103"/>
      <c r="M123" s="104"/>
      <c r="N123" s="34"/>
      <c r="O123" s="34"/>
    </row>
    <row r="124" spans="1:15" x14ac:dyDescent="0.25">
      <c r="A124" s="1" t="s">
        <v>88</v>
      </c>
      <c r="B124" t="s">
        <v>89</v>
      </c>
      <c r="F124" t="s">
        <v>81</v>
      </c>
      <c r="I124" s="33" t="s">
        <v>30</v>
      </c>
      <c r="J124" s="33" t="s">
        <v>30</v>
      </c>
      <c r="K124" s="104" t="s">
        <v>30</v>
      </c>
      <c r="L124" s="103">
        <v>87.534008498950655</v>
      </c>
      <c r="M124" s="40" t="s">
        <v>30</v>
      </c>
      <c r="N124" s="34" t="str">
        <f>IF(K124="-","-",IF(L124="-","-",K124/L124-1))</f>
        <v>-</v>
      </c>
      <c r="O124" s="8" t="str">
        <f>IF(K124="-","-",IF(M124="-","-",K124/M124-1))</f>
        <v>-</v>
      </c>
    </row>
    <row r="125" spans="1:15" x14ac:dyDescent="0.25">
      <c r="A125" s="1" t="s">
        <v>82</v>
      </c>
      <c r="F125" t="s">
        <v>83</v>
      </c>
      <c r="I125" s="33" t="s">
        <v>30</v>
      </c>
      <c r="J125" s="33" t="s">
        <v>30</v>
      </c>
      <c r="K125" s="104" t="s">
        <v>30</v>
      </c>
      <c r="L125" s="103">
        <v>98.005115089514064</v>
      </c>
      <c r="M125" s="40" t="s">
        <v>30</v>
      </c>
      <c r="N125" s="34" t="str">
        <f>IF(K125="-","-",IF(L125="-","-",K125/L125-1))</f>
        <v>-</v>
      </c>
      <c r="O125" s="8" t="str">
        <f>IF(K125="-","-",IF(M125="-","-",K125/M125-1))</f>
        <v>-</v>
      </c>
    </row>
    <row r="126" spans="1:15" x14ac:dyDescent="0.25">
      <c r="B126" t="s">
        <v>90</v>
      </c>
      <c r="I126" s="33" t="s">
        <v>30</v>
      </c>
      <c r="J126" s="33" t="s">
        <v>30</v>
      </c>
      <c r="K126" s="104" t="s">
        <v>30</v>
      </c>
      <c r="L126" s="103">
        <v>98.666666666666671</v>
      </c>
      <c r="M126" s="40" t="s">
        <v>30</v>
      </c>
      <c r="N126" s="34" t="str">
        <f>IF(K126="-","-",IF(L126="-","-",K126/L126-1))</f>
        <v>-</v>
      </c>
      <c r="O126" s="8" t="str">
        <f>IF(K126="-","-",IF(M126="-","-",K126/M126-1))</f>
        <v>-</v>
      </c>
    </row>
    <row r="127" spans="1:15" x14ac:dyDescent="0.25">
      <c r="A127" s="141"/>
      <c r="B127" s="141" t="s">
        <v>91</v>
      </c>
      <c r="C127" s="141"/>
      <c r="D127" s="141"/>
      <c r="E127" s="141"/>
      <c r="F127" s="141"/>
      <c r="G127" s="141"/>
      <c r="H127" s="141"/>
      <c r="I127" s="118" t="s">
        <v>30</v>
      </c>
      <c r="J127" s="118" t="s">
        <v>30</v>
      </c>
      <c r="K127" s="114" t="s">
        <v>30</v>
      </c>
      <c r="L127" s="103">
        <v>82.351351351351354</v>
      </c>
      <c r="M127" s="154" t="s">
        <v>30</v>
      </c>
      <c r="N127" s="155" t="str">
        <f>IF(K127="-","-",IF(L127="-","-",K127/L127-1))</f>
        <v>-</v>
      </c>
      <c r="O127" s="142" t="str">
        <f>IF(K127="-","-",IF(M127="-","-",K127/M127-1))</f>
        <v>-</v>
      </c>
    </row>
  </sheetData>
  <mergeCells count="16">
    <mergeCell ref="N81:O81"/>
    <mergeCell ref="A84:H84"/>
    <mergeCell ref="A90:H90"/>
    <mergeCell ref="N90:O90"/>
    <mergeCell ref="A50:H50"/>
    <mergeCell ref="F55:G55"/>
    <mergeCell ref="N55:O55"/>
    <mergeCell ref="N73:O73"/>
    <mergeCell ref="A75:H75"/>
    <mergeCell ref="A76:H76"/>
    <mergeCell ref="A45:H45"/>
    <mergeCell ref="G5:J5"/>
    <mergeCell ref="H8:O8"/>
    <mergeCell ref="F12:G12"/>
    <mergeCell ref="N12:O12"/>
    <mergeCell ref="A38:H38"/>
  </mergeCells>
  <pageMargins left="0.11811023622047245" right="0.11811023622047245" top="0.35433070866141736" bottom="0.55118110236220474" header="0.31496062992125984" footer="0.31496062992125984"/>
  <pageSetup paperSize="9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22C3F-46C7-44C1-9D39-A6809453EE1A}">
  <sheetPr>
    <pageSetUpPr fitToPage="1"/>
  </sheetPr>
  <dimension ref="A1:P127"/>
  <sheetViews>
    <sheetView showGridLines="0" zoomScale="120" zoomScaleNormal="120" workbookViewId="0">
      <selection activeCell="F23" sqref="F23"/>
    </sheetView>
  </sheetViews>
  <sheetFormatPr defaultRowHeight="15" x14ac:dyDescent="0.25"/>
  <cols>
    <col min="1" max="1" width="9.85546875" customWidth="1"/>
    <col min="2" max="2" width="8.140625" customWidth="1"/>
    <col min="3" max="3" width="9.5703125" customWidth="1"/>
    <col min="4" max="5" width="8.85546875" hidden="1" customWidth="1"/>
    <col min="6" max="6" width="9.85546875" customWidth="1"/>
    <col min="7" max="7" width="9.85546875" bestFit="1" customWidth="1"/>
    <col min="8" max="8" width="3.140625" customWidth="1"/>
    <col min="9" max="9" width="12" bestFit="1" customWidth="1"/>
    <col min="10" max="10" width="9.5703125" customWidth="1"/>
    <col min="11" max="11" width="8.5703125" customWidth="1"/>
    <col min="12" max="13" width="8.85546875" hidden="1" customWidth="1"/>
    <col min="14" max="14" width="9.85546875" customWidth="1"/>
    <col min="15" max="15" width="10.140625" customWidth="1"/>
  </cols>
  <sheetData>
    <row r="1" spans="1:16" x14ac:dyDescent="0.25">
      <c r="A1" s="90" t="s">
        <v>0</v>
      </c>
      <c r="B1" s="128" t="s">
        <v>152</v>
      </c>
      <c r="C1" s="91"/>
      <c r="G1" s="1" t="s">
        <v>1</v>
      </c>
      <c r="N1" s="92" t="s">
        <v>153</v>
      </c>
      <c r="O1" s="94"/>
      <c r="P1" s="94"/>
    </row>
    <row r="2" spans="1:16" ht="5.0999999999999996" customHeight="1" x14ac:dyDescent="0.25">
      <c r="N2" s="94"/>
      <c r="O2" s="94"/>
      <c r="P2" s="94"/>
    </row>
    <row r="3" spans="1:16" ht="10.35" customHeight="1" x14ac:dyDescent="0.25"/>
    <row r="4" spans="1:16" ht="5.0999999999999996" customHeight="1" x14ac:dyDescent="0.25"/>
    <row r="5" spans="1:16" x14ac:dyDescent="0.25">
      <c r="G5" s="156" t="s">
        <v>2</v>
      </c>
      <c r="H5" s="156"/>
      <c r="I5" s="156"/>
      <c r="J5" s="156"/>
      <c r="L5" t="s">
        <v>32</v>
      </c>
    </row>
    <row r="6" spans="1:16" ht="10.35" customHeight="1" x14ac:dyDescent="0.25">
      <c r="G6" s="2"/>
      <c r="H6" s="2"/>
      <c r="I6" s="2"/>
      <c r="J6" s="2"/>
    </row>
    <row r="7" spans="1:16" ht="5.0999999999999996" customHeight="1" x14ac:dyDescent="0.25"/>
    <row r="8" spans="1:16" x14ac:dyDescent="0.25">
      <c r="A8" s="92" t="s">
        <v>3</v>
      </c>
      <c r="H8" s="161" t="s">
        <v>4</v>
      </c>
      <c r="I8" s="161"/>
      <c r="J8" s="161"/>
      <c r="K8" s="161"/>
      <c r="L8" s="161"/>
      <c r="M8" s="161"/>
      <c r="N8" s="161"/>
      <c r="O8" s="161"/>
    </row>
    <row r="9" spans="1:16" ht="5.0999999999999996" customHeight="1" x14ac:dyDescent="0.25"/>
    <row r="10" spans="1:16" x14ac:dyDescent="0.25">
      <c r="A10" s="92" t="s">
        <v>5</v>
      </c>
      <c r="C10" s="93">
        <v>45129</v>
      </c>
    </row>
    <row r="11" spans="1:16" ht="5.0999999999999996" customHeight="1" x14ac:dyDescent="0.25"/>
    <row r="12" spans="1:16" x14ac:dyDescent="0.25">
      <c r="A12" s="94"/>
      <c r="B12" s="94"/>
      <c r="C12" s="94"/>
      <c r="D12" s="94" t="s">
        <v>6</v>
      </c>
      <c r="E12" s="94" t="s">
        <v>6</v>
      </c>
      <c r="F12" s="162" t="s">
        <v>7</v>
      </c>
      <c r="G12" s="162"/>
      <c r="H12" s="94"/>
      <c r="I12" s="94"/>
      <c r="J12" s="94"/>
      <c r="K12" s="94"/>
      <c r="L12" s="94" t="s">
        <v>6</v>
      </c>
      <c r="M12" s="94" t="s">
        <v>6</v>
      </c>
      <c r="N12" s="162" t="s">
        <v>7</v>
      </c>
      <c r="O12" s="162"/>
    </row>
    <row r="13" spans="1:16" x14ac:dyDescent="0.25">
      <c r="A13" s="138" t="s">
        <v>8</v>
      </c>
      <c r="B13" s="139" t="s">
        <v>9</v>
      </c>
      <c r="C13" s="139" t="s">
        <v>6</v>
      </c>
      <c r="D13" s="138" t="s">
        <v>10</v>
      </c>
      <c r="E13" s="138" t="s">
        <v>11</v>
      </c>
      <c r="F13" s="140">
        <v>45122</v>
      </c>
      <c r="G13" s="140">
        <v>44765</v>
      </c>
      <c r="H13" s="92"/>
      <c r="I13" s="138" t="s">
        <v>12</v>
      </c>
      <c r="J13" s="139" t="s">
        <v>9</v>
      </c>
      <c r="K13" s="139" t="s">
        <v>6</v>
      </c>
      <c r="L13" s="138" t="s">
        <v>10</v>
      </c>
      <c r="M13" s="138" t="s">
        <v>11</v>
      </c>
      <c r="N13" s="140">
        <f>F13</f>
        <v>45122</v>
      </c>
      <c r="O13" s="140">
        <f>G13</f>
        <v>44765</v>
      </c>
    </row>
    <row r="14" spans="1:16" x14ac:dyDescent="0.25">
      <c r="A14" t="s">
        <v>13</v>
      </c>
      <c r="B14" s="5">
        <v>115</v>
      </c>
      <c r="C14" s="6">
        <v>468.3</v>
      </c>
      <c r="D14" s="107">
        <v>472.8</v>
      </c>
      <c r="E14" s="107">
        <v>440.4</v>
      </c>
      <c r="F14" s="7">
        <f t="shared" ref="F14:F21" si="0">IF(C14="-","-",IF(D14="-","-",C14/D14-1))</f>
        <v>-9.5177664974619436E-3</v>
      </c>
      <c r="G14" s="7">
        <f t="shared" ref="G14:G21" si="1">IF(C14="-","-",IF(E14="-","-",C14/E14-1))</f>
        <v>6.3351498637602255E-2</v>
      </c>
      <c r="I14" t="s">
        <v>13</v>
      </c>
      <c r="J14" s="5">
        <v>149</v>
      </c>
      <c r="K14" s="6">
        <v>459.9</v>
      </c>
      <c r="L14" s="107">
        <v>462.7</v>
      </c>
      <c r="M14" s="6">
        <v>433.9</v>
      </c>
      <c r="N14" s="8">
        <f t="shared" ref="N14:N20" si="2">IF(K14="-","-",IF(L14="-","-",K14/L14-1))</f>
        <v>-6.0514372163389396E-3</v>
      </c>
      <c r="O14" s="7">
        <f t="shared" ref="O14:O20" si="3">IF(K14="-","-",IF(M14="-","-",K14/M14-1))</f>
        <v>5.9921640931090092E-2</v>
      </c>
    </row>
    <row r="15" spans="1:16" x14ac:dyDescent="0.25">
      <c r="A15" t="s">
        <v>14</v>
      </c>
      <c r="B15" s="5">
        <v>184</v>
      </c>
      <c r="C15" s="6">
        <v>471.1</v>
      </c>
      <c r="D15" s="107">
        <v>477.4</v>
      </c>
      <c r="E15" s="107">
        <v>441.4</v>
      </c>
      <c r="F15" s="9">
        <f t="shared" si="0"/>
        <v>-1.31964809384163E-2</v>
      </c>
      <c r="G15" s="7">
        <f t="shared" si="1"/>
        <v>6.728590847304039E-2</v>
      </c>
      <c r="I15" t="s">
        <v>14</v>
      </c>
      <c r="J15" s="5">
        <v>87</v>
      </c>
      <c r="K15" s="6">
        <v>463.9</v>
      </c>
      <c r="L15" s="107">
        <v>464.5</v>
      </c>
      <c r="M15" s="6">
        <v>439</v>
      </c>
      <c r="N15" s="8">
        <f t="shared" si="2"/>
        <v>-1.2917115177610849E-3</v>
      </c>
      <c r="O15" s="7">
        <f t="shared" si="3"/>
        <v>5.671981776765378E-2</v>
      </c>
    </row>
    <row r="16" spans="1:16" x14ac:dyDescent="0.25">
      <c r="A16" t="s">
        <v>15</v>
      </c>
      <c r="B16" s="5">
        <v>36</v>
      </c>
      <c r="C16" s="6">
        <v>468.9</v>
      </c>
      <c r="D16" s="107">
        <v>469.8</v>
      </c>
      <c r="E16" s="107">
        <v>441.3</v>
      </c>
      <c r="F16" s="9">
        <f t="shared" si="0"/>
        <v>-1.9157088122606636E-3</v>
      </c>
      <c r="G16" s="7">
        <f t="shared" si="1"/>
        <v>6.2542488103330962E-2</v>
      </c>
      <c r="I16" t="s">
        <v>16</v>
      </c>
      <c r="J16" s="5">
        <v>195</v>
      </c>
      <c r="K16" s="6">
        <v>452</v>
      </c>
      <c r="L16" s="107">
        <v>455.9</v>
      </c>
      <c r="M16" s="6">
        <v>427.4</v>
      </c>
      <c r="N16" s="8">
        <f t="shared" si="2"/>
        <v>-8.5545075674489102E-3</v>
      </c>
      <c r="O16" s="7">
        <f t="shared" si="3"/>
        <v>5.7557323350491352E-2</v>
      </c>
    </row>
    <row r="17" spans="1:15" x14ac:dyDescent="0.25">
      <c r="A17" t="s">
        <v>17</v>
      </c>
      <c r="B17" s="10">
        <v>415</v>
      </c>
      <c r="C17" s="6">
        <v>468.8</v>
      </c>
      <c r="D17" s="107">
        <v>471.2</v>
      </c>
      <c r="E17" s="107">
        <v>438.4</v>
      </c>
      <c r="F17" s="9">
        <f t="shared" si="0"/>
        <v>-5.0933786078097842E-3</v>
      </c>
      <c r="G17" s="7">
        <f t="shared" si="1"/>
        <v>6.9343065693430628E-2</v>
      </c>
      <c r="I17" t="s">
        <v>17</v>
      </c>
      <c r="J17" s="5">
        <v>118</v>
      </c>
      <c r="K17" s="6">
        <v>457.8</v>
      </c>
      <c r="L17" s="107">
        <v>460.6</v>
      </c>
      <c r="M17" s="6">
        <v>432.9</v>
      </c>
      <c r="N17" s="8">
        <f t="shared" si="2"/>
        <v>-6.0790273556231567E-3</v>
      </c>
      <c r="O17" s="7">
        <f t="shared" si="3"/>
        <v>5.7519057519057615E-2</v>
      </c>
    </row>
    <row r="18" spans="1:15" x14ac:dyDescent="0.25">
      <c r="A18" t="s">
        <v>18</v>
      </c>
      <c r="B18" s="5">
        <v>106</v>
      </c>
      <c r="C18" s="6">
        <v>470.2</v>
      </c>
      <c r="D18" s="107">
        <v>471</v>
      </c>
      <c r="E18" s="107">
        <v>435.6</v>
      </c>
      <c r="F18" s="7">
        <f t="shared" si="0"/>
        <v>-1.6985138004246281E-3</v>
      </c>
      <c r="G18" s="7">
        <f t="shared" si="1"/>
        <v>7.9430670339761145E-2</v>
      </c>
      <c r="I18" t="s">
        <v>19</v>
      </c>
      <c r="J18" s="5">
        <v>184</v>
      </c>
      <c r="K18" s="6">
        <v>432.5</v>
      </c>
      <c r="L18" s="107">
        <v>437.5</v>
      </c>
      <c r="M18" s="6">
        <v>409.1</v>
      </c>
      <c r="N18" s="8">
        <f t="shared" si="2"/>
        <v>-1.1428571428571455E-2</v>
      </c>
      <c r="O18" s="7">
        <f t="shared" si="3"/>
        <v>5.7198728917135178E-2</v>
      </c>
    </row>
    <row r="19" spans="1:15" x14ac:dyDescent="0.25">
      <c r="A19" t="s">
        <v>20</v>
      </c>
      <c r="B19" s="5">
        <v>504</v>
      </c>
      <c r="C19" s="6">
        <v>455.9</v>
      </c>
      <c r="D19" s="107">
        <v>459.9</v>
      </c>
      <c r="E19" s="107">
        <v>426.4</v>
      </c>
      <c r="F19" s="9">
        <f t="shared" si="0"/>
        <v>-8.6975429441182861E-3</v>
      </c>
      <c r="G19" s="7">
        <f t="shared" si="1"/>
        <v>6.9183864915572268E-2</v>
      </c>
      <c r="I19" s="141" t="s">
        <v>20</v>
      </c>
      <c r="J19" s="5">
        <v>81</v>
      </c>
      <c r="K19" s="6">
        <v>440.9</v>
      </c>
      <c r="L19" s="107">
        <v>445.5</v>
      </c>
      <c r="M19" s="6">
        <v>416.9</v>
      </c>
      <c r="N19" s="142">
        <f t="shared" si="2"/>
        <v>-1.0325476992143701E-2</v>
      </c>
      <c r="O19" s="143">
        <f t="shared" si="3"/>
        <v>5.7567762053250204E-2</v>
      </c>
    </row>
    <row r="20" spans="1:15" x14ac:dyDescent="0.25">
      <c r="A20" t="s">
        <v>21</v>
      </c>
      <c r="B20" s="5">
        <v>74</v>
      </c>
      <c r="C20" s="6">
        <v>455.4</v>
      </c>
      <c r="D20" s="107">
        <v>463.7</v>
      </c>
      <c r="E20" s="107">
        <v>426.1</v>
      </c>
      <c r="F20" s="7">
        <f t="shared" si="0"/>
        <v>-1.7899503989648458E-2</v>
      </c>
      <c r="G20" s="9">
        <f t="shared" si="1"/>
        <v>6.8763201126496032E-2</v>
      </c>
      <c r="I20" t="s">
        <v>22</v>
      </c>
      <c r="J20" s="121">
        <v>1036</v>
      </c>
      <c r="K20" s="125">
        <v>446.7</v>
      </c>
      <c r="L20" s="108">
        <v>450.54</v>
      </c>
      <c r="M20" s="125">
        <v>421.79</v>
      </c>
      <c r="N20" s="8">
        <f t="shared" si="2"/>
        <v>-8.5231056066055189E-3</v>
      </c>
      <c r="O20" s="7">
        <f t="shared" si="3"/>
        <v>5.9057824983996587E-2</v>
      </c>
    </row>
    <row r="21" spans="1:15" x14ac:dyDescent="0.25">
      <c r="A21" s="133" t="s">
        <v>22</v>
      </c>
      <c r="B21" s="119">
        <v>2112</v>
      </c>
      <c r="C21" s="125">
        <v>457.96</v>
      </c>
      <c r="D21" s="108">
        <v>461.09</v>
      </c>
      <c r="E21" s="108">
        <v>427.78</v>
      </c>
      <c r="F21" s="134">
        <f t="shared" si="0"/>
        <v>-6.7882625951549702E-3</v>
      </c>
      <c r="G21" s="134">
        <f t="shared" si="1"/>
        <v>7.0550282855673441E-2</v>
      </c>
      <c r="J21" s="15"/>
      <c r="K21" s="15"/>
      <c r="L21" s="110"/>
      <c r="M21" s="16"/>
      <c r="N21" s="15"/>
      <c r="O21" s="17"/>
    </row>
    <row r="22" spans="1:15" ht="5.0999999999999996" customHeight="1" x14ac:dyDescent="0.25">
      <c r="B22" s="5"/>
      <c r="C22" s="6"/>
      <c r="D22" s="107"/>
      <c r="E22" s="103"/>
      <c r="F22" s="6"/>
      <c r="G22" s="10"/>
      <c r="J22" s="15"/>
      <c r="K22" s="15"/>
      <c r="L22" s="110"/>
      <c r="M22" s="16"/>
      <c r="N22" s="15"/>
      <c r="O22" s="17"/>
    </row>
    <row r="23" spans="1:15" x14ac:dyDescent="0.25">
      <c r="A23" s="135" t="s">
        <v>23</v>
      </c>
      <c r="B23" s="120"/>
      <c r="C23" s="136"/>
      <c r="D23" s="109"/>
      <c r="E23" s="116"/>
      <c r="F23" s="122"/>
      <c r="G23" s="137"/>
      <c r="I23" s="135" t="s">
        <v>24</v>
      </c>
      <c r="J23" s="122"/>
      <c r="K23" s="122"/>
      <c r="L23" s="111"/>
      <c r="M23" s="144"/>
      <c r="N23" s="122"/>
      <c r="O23" s="137"/>
    </row>
    <row r="24" spans="1:15" x14ac:dyDescent="0.25">
      <c r="A24" t="s">
        <v>13</v>
      </c>
      <c r="B24" s="5">
        <v>49</v>
      </c>
      <c r="C24" s="6">
        <v>467</v>
      </c>
      <c r="D24" s="107">
        <v>474.2</v>
      </c>
      <c r="E24" s="107">
        <v>443.1</v>
      </c>
      <c r="F24" s="9">
        <f t="shared" ref="F24:F33" si="4">IF(C24="-","-",IF(D24="-","-",C24/D24-1))</f>
        <v>-1.5183466891606878E-2</v>
      </c>
      <c r="G24" s="7">
        <f t="shared" ref="G24:G33" si="5">IF(C24="-","-",IF(E24="-","-",C24/E24-1))</f>
        <v>5.3938162942902323E-2</v>
      </c>
      <c r="I24" t="s">
        <v>17</v>
      </c>
      <c r="J24" s="5">
        <v>75</v>
      </c>
      <c r="K24" s="6">
        <v>375.8</v>
      </c>
      <c r="L24" s="107">
        <v>388</v>
      </c>
      <c r="M24" s="6">
        <v>394.3</v>
      </c>
      <c r="N24" s="8">
        <f t="shared" ref="N24:N31" si="6">IF(K24="-","-",IF(L24="-","-",K24/L24-1))</f>
        <v>-3.1443298969072164E-2</v>
      </c>
      <c r="O24" s="7">
        <f t="shared" ref="O24:O31" si="7">IF(K24="-","-",IF(M24="-","-",K24/M24-1))</f>
        <v>-4.6918589906162822E-2</v>
      </c>
    </row>
    <row r="25" spans="1:15" x14ac:dyDescent="0.25">
      <c r="A25" t="s">
        <v>14</v>
      </c>
      <c r="B25" s="5">
        <v>117</v>
      </c>
      <c r="C25" s="6">
        <v>471.9</v>
      </c>
      <c r="D25" s="107">
        <v>476.2</v>
      </c>
      <c r="E25" s="107">
        <v>444.8</v>
      </c>
      <c r="F25" s="9">
        <f t="shared" si="4"/>
        <v>-9.0298194036119162E-3</v>
      </c>
      <c r="G25" s="7">
        <f t="shared" si="5"/>
        <v>6.0926258992805682E-2</v>
      </c>
      <c r="I25" t="s">
        <v>18</v>
      </c>
      <c r="J25" s="5">
        <v>71</v>
      </c>
      <c r="K25" s="6">
        <v>373.5</v>
      </c>
      <c r="L25" s="107">
        <v>384.8</v>
      </c>
      <c r="M25" s="6">
        <v>393.3</v>
      </c>
      <c r="N25" s="8">
        <f t="shared" si="6"/>
        <v>-2.9365904365904361E-2</v>
      </c>
      <c r="O25" s="7">
        <f t="shared" si="7"/>
        <v>-5.034324942791768E-2</v>
      </c>
    </row>
    <row r="26" spans="1:15" x14ac:dyDescent="0.25">
      <c r="A26" t="s">
        <v>15</v>
      </c>
      <c r="B26" s="5">
        <v>55</v>
      </c>
      <c r="C26" s="6">
        <v>465.5</v>
      </c>
      <c r="D26" s="107">
        <v>474.4</v>
      </c>
      <c r="E26" s="107">
        <v>441.9</v>
      </c>
      <c r="F26" s="7">
        <f t="shared" si="4"/>
        <v>-1.8760539629005035E-2</v>
      </c>
      <c r="G26" s="7">
        <f t="shared" si="5"/>
        <v>5.3405747906766221E-2</v>
      </c>
      <c r="I26" t="s">
        <v>19</v>
      </c>
      <c r="J26" s="5">
        <v>72</v>
      </c>
      <c r="K26" s="6">
        <v>355.5</v>
      </c>
      <c r="L26" s="107">
        <v>354.6</v>
      </c>
      <c r="M26" s="6">
        <v>375.5</v>
      </c>
      <c r="N26" s="8">
        <f t="shared" si="6"/>
        <v>2.5380710659896888E-3</v>
      </c>
      <c r="O26" s="7">
        <f t="shared" si="7"/>
        <v>-5.3262316910785645E-2</v>
      </c>
    </row>
    <row r="27" spans="1:15" x14ac:dyDescent="0.25">
      <c r="A27" t="s">
        <v>16</v>
      </c>
      <c r="B27" s="5">
        <v>89</v>
      </c>
      <c r="C27" s="6">
        <v>462.7</v>
      </c>
      <c r="D27" s="107">
        <v>469.6</v>
      </c>
      <c r="E27" s="107">
        <v>437.4</v>
      </c>
      <c r="F27" s="7">
        <f t="shared" si="4"/>
        <v>-1.4693356047700279E-2</v>
      </c>
      <c r="G27" s="7">
        <f t="shared" si="5"/>
        <v>5.7841792409693671E-2</v>
      </c>
      <c r="I27" t="s">
        <v>20</v>
      </c>
      <c r="J27" s="5">
        <v>204</v>
      </c>
      <c r="K27" s="6">
        <v>359.2</v>
      </c>
      <c r="L27" s="107">
        <v>366.5</v>
      </c>
      <c r="M27" s="6">
        <v>378</v>
      </c>
      <c r="N27" s="8">
        <f t="shared" si="6"/>
        <v>-1.9918144611186905E-2</v>
      </c>
      <c r="O27" s="7">
        <f t="shared" si="7"/>
        <v>-4.9735449735449744E-2</v>
      </c>
    </row>
    <row r="28" spans="1:15" x14ac:dyDescent="0.25">
      <c r="A28" t="s">
        <v>17</v>
      </c>
      <c r="B28" s="5">
        <v>331</v>
      </c>
      <c r="C28" s="6">
        <v>467</v>
      </c>
      <c r="D28" s="107">
        <v>470.9</v>
      </c>
      <c r="E28" s="107">
        <v>440.4</v>
      </c>
      <c r="F28" s="7">
        <f t="shared" si="4"/>
        <v>-8.2820131662773022E-3</v>
      </c>
      <c r="G28" s="7">
        <f t="shared" si="5"/>
        <v>6.0399636693914571E-2</v>
      </c>
      <c r="I28" t="s">
        <v>21</v>
      </c>
      <c r="J28" s="5">
        <v>140</v>
      </c>
      <c r="K28" s="6">
        <v>359.6</v>
      </c>
      <c r="L28" s="107">
        <v>368.9</v>
      </c>
      <c r="M28" s="6">
        <v>381.4</v>
      </c>
      <c r="N28" s="8">
        <f t="shared" si="6"/>
        <v>-2.5210084033613356E-2</v>
      </c>
      <c r="O28" s="7">
        <f t="shared" si="7"/>
        <v>-5.7157839538542143E-2</v>
      </c>
    </row>
    <row r="29" spans="1:15" x14ac:dyDescent="0.25">
      <c r="A29" t="s">
        <v>18</v>
      </c>
      <c r="B29" s="5">
        <v>261</v>
      </c>
      <c r="C29" s="6">
        <v>465.5</v>
      </c>
      <c r="D29" s="107">
        <v>468.2</v>
      </c>
      <c r="E29" s="107">
        <v>437.1</v>
      </c>
      <c r="F29" s="7">
        <f t="shared" si="4"/>
        <v>-5.7667663391712809E-3</v>
      </c>
      <c r="G29" s="7">
        <f t="shared" si="5"/>
        <v>6.4973690231068248E-2</v>
      </c>
      <c r="I29" t="s">
        <v>25</v>
      </c>
      <c r="J29" s="5">
        <v>319</v>
      </c>
      <c r="K29" s="6">
        <v>323</v>
      </c>
      <c r="L29" s="107">
        <v>323.89999999999998</v>
      </c>
      <c r="M29" s="6">
        <v>332.6</v>
      </c>
      <c r="N29" s="8">
        <f t="shared" si="6"/>
        <v>-2.7786353812904174E-3</v>
      </c>
      <c r="O29" s="7">
        <f t="shared" si="7"/>
        <v>-2.8863499699338657E-2</v>
      </c>
    </row>
    <row r="30" spans="1:15" x14ac:dyDescent="0.25">
      <c r="A30" t="s">
        <v>19</v>
      </c>
      <c r="B30" s="5">
        <v>81</v>
      </c>
      <c r="C30" s="6">
        <v>448.5</v>
      </c>
      <c r="D30" s="107">
        <v>454.6</v>
      </c>
      <c r="E30" s="107">
        <v>421.7</v>
      </c>
      <c r="F30" s="7">
        <f t="shared" si="4"/>
        <v>-1.341838979322485E-2</v>
      </c>
      <c r="G30" s="7">
        <f t="shared" si="5"/>
        <v>6.355228835665172E-2</v>
      </c>
      <c r="I30" s="141" t="s">
        <v>26</v>
      </c>
      <c r="J30" s="123">
        <v>163</v>
      </c>
      <c r="K30" s="126">
        <v>341.9</v>
      </c>
      <c r="L30" s="112">
        <v>345.4</v>
      </c>
      <c r="M30" s="126">
        <v>359.2</v>
      </c>
      <c r="N30" s="8">
        <f t="shared" si="6"/>
        <v>-1.0133178922987818E-2</v>
      </c>
      <c r="O30" s="143">
        <f t="shared" si="7"/>
        <v>-4.816258351893099E-2</v>
      </c>
    </row>
    <row r="31" spans="1:15" x14ac:dyDescent="0.25">
      <c r="A31" t="s">
        <v>20</v>
      </c>
      <c r="B31" s="5">
        <v>380</v>
      </c>
      <c r="C31" s="6">
        <v>454.9</v>
      </c>
      <c r="D31" s="107">
        <v>458</v>
      </c>
      <c r="E31" s="107">
        <v>430</v>
      </c>
      <c r="F31" s="9">
        <f t="shared" si="4"/>
        <v>-6.7685589519651534E-3</v>
      </c>
      <c r="G31" s="7">
        <f t="shared" si="5"/>
        <v>5.790697674418599E-2</v>
      </c>
      <c r="I31" t="s">
        <v>22</v>
      </c>
      <c r="J31" s="10">
        <v>1571</v>
      </c>
      <c r="K31" s="6">
        <v>331.47</v>
      </c>
      <c r="L31" s="107">
        <v>340.78</v>
      </c>
      <c r="M31" s="6">
        <v>351.7</v>
      </c>
      <c r="N31" s="145">
        <f t="shared" si="6"/>
        <v>-2.7319678384881585E-2</v>
      </c>
      <c r="O31" s="7">
        <f t="shared" si="7"/>
        <v>-5.7520614159795147E-2</v>
      </c>
    </row>
    <row r="32" spans="1:15" x14ac:dyDescent="0.25">
      <c r="A32" t="s">
        <v>21</v>
      </c>
      <c r="B32" s="5">
        <v>256</v>
      </c>
      <c r="C32" s="6">
        <v>454.7</v>
      </c>
      <c r="D32" s="107">
        <v>458.8</v>
      </c>
      <c r="E32" s="107">
        <v>427.8</v>
      </c>
      <c r="F32" s="7">
        <f t="shared" si="4"/>
        <v>-8.936355710549293E-3</v>
      </c>
      <c r="G32" s="9">
        <f t="shared" si="5"/>
        <v>6.2879850397381976E-2</v>
      </c>
    </row>
    <row r="33" spans="1:15" x14ac:dyDescent="0.25">
      <c r="A33" s="133" t="s">
        <v>22</v>
      </c>
      <c r="B33" s="119">
        <v>1826</v>
      </c>
      <c r="C33" s="125">
        <v>456.31</v>
      </c>
      <c r="D33" s="108">
        <v>461.72</v>
      </c>
      <c r="E33" s="108">
        <v>432.01</v>
      </c>
      <c r="F33" s="134">
        <f t="shared" si="4"/>
        <v>-1.1717057957203569E-2</v>
      </c>
      <c r="G33" s="134">
        <f t="shared" si="5"/>
        <v>5.6248697946806869E-2</v>
      </c>
    </row>
    <row r="34" spans="1:15" ht="5.0999999999999996" customHeight="1" x14ac:dyDescent="0.25"/>
    <row r="35" spans="1:15" ht="5.0999999999999996" customHeight="1" x14ac:dyDescent="0.25"/>
    <row r="36" spans="1:15" x14ac:dyDescent="0.25">
      <c r="A36" s="146" t="s">
        <v>27</v>
      </c>
      <c r="B36" s="133"/>
      <c r="C36" s="133"/>
      <c r="D36" s="133"/>
      <c r="E36" s="133"/>
      <c r="F36" s="133"/>
      <c r="G36" s="133"/>
      <c r="H36" s="133"/>
      <c r="I36" s="147" t="s">
        <v>5</v>
      </c>
      <c r="J36" s="148">
        <f>C10</f>
        <v>45129</v>
      </c>
      <c r="K36" s="133"/>
      <c r="L36" s="133"/>
      <c r="M36" s="133"/>
      <c r="N36" s="133"/>
      <c r="O36" s="133"/>
    </row>
    <row r="37" spans="1:15" ht="5.0999999999999996" customHeight="1" x14ac:dyDescent="0.25"/>
    <row r="38" spans="1:15" x14ac:dyDescent="0.25">
      <c r="A38" s="161" t="s">
        <v>28</v>
      </c>
      <c r="B38" s="161"/>
      <c r="C38" s="161"/>
      <c r="D38" s="161"/>
      <c r="E38" s="161"/>
      <c r="F38" s="161"/>
      <c r="G38" s="161"/>
      <c r="H38" s="161"/>
      <c r="I38" t="s">
        <v>29</v>
      </c>
      <c r="J38" s="103">
        <v>11961</v>
      </c>
      <c r="K38" s="25">
        <v>528.2992629646169</v>
      </c>
      <c r="L38" s="25">
        <v>540.60584736593739</v>
      </c>
      <c r="M38" s="104">
        <v>516.14737652956728</v>
      </c>
      <c r="N38" s="8">
        <f>IF(K38="-","-",IF(L38="-","-",K38/L38-1))</f>
        <v>-2.2764430797934221E-2</v>
      </c>
      <c r="O38" s="8">
        <f>IF(K38="-","-",IF(M38="-","-",K38/M38-1))</f>
        <v>2.3543443186238022E-2</v>
      </c>
    </row>
    <row r="39" spans="1:15" x14ac:dyDescent="0.25">
      <c r="I39" t="s">
        <v>31</v>
      </c>
      <c r="J39" s="103" t="s">
        <v>30</v>
      </c>
      <c r="K39" s="25" t="s">
        <v>30</v>
      </c>
      <c r="L39" s="25" t="s">
        <v>30</v>
      </c>
      <c r="M39" s="25" t="s">
        <v>30</v>
      </c>
      <c r="N39" s="8" t="str">
        <f>IF(K39="-","-",IF(L39="-","-",K39/L39-1))</f>
        <v>-</v>
      </c>
      <c r="O39" s="8" t="str">
        <f>IF(K39="-","-",IF(M39="-","-",K39/M39-1))</f>
        <v>-</v>
      </c>
    </row>
    <row r="40" spans="1:15" x14ac:dyDescent="0.25">
      <c r="A40" s="133"/>
      <c r="B40" s="133"/>
      <c r="C40" s="133"/>
      <c r="D40" s="133"/>
      <c r="E40" s="133"/>
      <c r="F40" s="133"/>
      <c r="G40" s="133"/>
      <c r="H40" s="133"/>
      <c r="I40" s="133"/>
      <c r="J40" s="124">
        <v>11961</v>
      </c>
      <c r="K40" s="115">
        <v>528.2992629646169</v>
      </c>
      <c r="L40" s="115">
        <v>540.60584736593739</v>
      </c>
      <c r="M40" s="115">
        <v>516.14737652956728</v>
      </c>
      <c r="N40" s="149">
        <f>IF(K40="-","-",IF(L40="-","-",K40/L40-1))</f>
        <v>-2.2764430797934221E-2</v>
      </c>
      <c r="O40" s="149">
        <f>IF(K40="-","-",IF(M40="-","-",K40/M40-1))</f>
        <v>2.3543443186238022E-2</v>
      </c>
    </row>
    <row r="41" spans="1:15" ht="5.0999999999999996" customHeight="1" x14ac:dyDescent="0.25">
      <c r="A41" s="141"/>
      <c r="B41" s="141"/>
      <c r="C41" s="141"/>
      <c r="D41" s="141"/>
      <c r="E41" s="141"/>
      <c r="F41" s="141"/>
      <c r="G41" s="141"/>
      <c r="H41" s="141"/>
      <c r="I41" s="141"/>
      <c r="J41" s="141" t="s">
        <v>32</v>
      </c>
      <c r="K41" s="141"/>
      <c r="L41" s="141"/>
      <c r="M41" s="141"/>
      <c r="N41" s="141"/>
      <c r="O41" s="141"/>
    </row>
    <row r="42" spans="1:15" ht="5.0999999999999996" customHeight="1" x14ac:dyDescent="0.25"/>
    <row r="43" spans="1:15" x14ac:dyDescent="0.25">
      <c r="A43" s="1" t="s">
        <v>33</v>
      </c>
      <c r="I43" s="92" t="s">
        <v>5</v>
      </c>
      <c r="J43" s="93">
        <f>J36</f>
        <v>45129</v>
      </c>
    </row>
    <row r="44" spans="1:15" ht="5.0999999999999996" customHeight="1" x14ac:dyDescent="0.25"/>
    <row r="45" spans="1:15" x14ac:dyDescent="0.25">
      <c r="A45" s="160" t="s">
        <v>34</v>
      </c>
      <c r="B45" s="160"/>
      <c r="C45" s="160"/>
      <c r="D45" s="160"/>
      <c r="E45" s="160"/>
      <c r="F45" s="160"/>
      <c r="G45" s="160"/>
      <c r="H45" s="160"/>
      <c r="K45" s="27">
        <v>222.06061248152395</v>
      </c>
      <c r="L45" s="28">
        <v>221.40112254090653</v>
      </c>
      <c r="M45" s="28">
        <v>195.11466124292929</v>
      </c>
      <c r="N45" s="8">
        <f>IF(K45="-","-",IF(L45="-","-",K45/L45-1))</f>
        <v>2.9787109164072234E-3</v>
      </c>
      <c r="O45" s="8">
        <f>IF(K45="-","-",IF(M45="-","-",K45/M45-1))</f>
        <v>0.13810315978790211</v>
      </c>
    </row>
    <row r="46" spans="1:15" ht="5.0999999999999996" customHeight="1" x14ac:dyDescent="0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</row>
    <row r="47" spans="1:15" ht="5.0999999999999996" customHeight="1" x14ac:dyDescent="0.25"/>
    <row r="48" spans="1:15" x14ac:dyDescent="0.25">
      <c r="A48" s="1" t="s">
        <v>35</v>
      </c>
      <c r="I48" s="92" t="s">
        <v>5</v>
      </c>
      <c r="J48" s="93">
        <f>J43</f>
        <v>45129</v>
      </c>
    </row>
    <row r="49" spans="1:15" ht="5.0999999999999996" customHeight="1" x14ac:dyDescent="0.25"/>
    <row r="50" spans="1:15" x14ac:dyDescent="0.25">
      <c r="A50" s="160" t="s">
        <v>104</v>
      </c>
      <c r="B50" s="160"/>
      <c r="C50" s="160"/>
      <c r="D50" s="160"/>
      <c r="E50" s="160"/>
      <c r="F50" s="160"/>
      <c r="G50" s="160"/>
      <c r="H50" s="160"/>
      <c r="K50" s="107">
        <v>112.11</v>
      </c>
      <c r="L50" s="107">
        <v>114.08</v>
      </c>
      <c r="M50" s="107">
        <v>129.08000000000001</v>
      </c>
      <c r="N50" s="8">
        <f>IF(K50="-","-",IF(L50="-","-",K50/L50-1))</f>
        <v>-1.7268583450210317E-2</v>
      </c>
      <c r="O50" s="7">
        <f>IF(K50="-","-",IF(M50="-","-",K50/M50-1))</f>
        <v>-0.1314688565230866</v>
      </c>
    </row>
    <row r="51" spans="1:15" ht="5.0999999999999996" customHeight="1" x14ac:dyDescent="0.25">
      <c r="A51" s="141"/>
      <c r="B51" s="141"/>
      <c r="C51" s="141"/>
      <c r="D51" s="141"/>
      <c r="E51" s="141"/>
      <c r="F51" s="141"/>
      <c r="G51" s="141"/>
      <c r="H51" s="141" t="s">
        <v>32</v>
      </c>
      <c r="I51" s="141"/>
      <c r="J51" s="141"/>
      <c r="K51" s="141"/>
      <c r="L51" s="141"/>
      <c r="M51" s="141"/>
      <c r="N51" s="141"/>
      <c r="O51" s="141"/>
    </row>
    <row r="52" spans="1:15" ht="5.0999999999999996" customHeight="1" x14ac:dyDescent="0.25">
      <c r="O52" t="s">
        <v>32</v>
      </c>
    </row>
    <row r="53" spans="1:15" x14ac:dyDescent="0.25">
      <c r="A53" s="1" t="s">
        <v>36</v>
      </c>
      <c r="G53" s="92" t="s">
        <v>37</v>
      </c>
      <c r="I53" s="100">
        <v>45078</v>
      </c>
    </row>
    <row r="54" spans="1:15" ht="5.0999999999999996" customHeight="1" x14ac:dyDescent="0.25"/>
    <row r="55" spans="1:15" x14ac:dyDescent="0.25">
      <c r="D55" t="s">
        <v>6</v>
      </c>
      <c r="E55" t="s">
        <v>6</v>
      </c>
      <c r="F55" s="156" t="s">
        <v>7</v>
      </c>
      <c r="G55" s="156"/>
      <c r="L55" t="s">
        <v>6</v>
      </c>
      <c r="M55" t="s">
        <v>6</v>
      </c>
      <c r="N55" s="156" t="s">
        <v>7</v>
      </c>
      <c r="O55" s="156"/>
    </row>
    <row r="56" spans="1:15" x14ac:dyDescent="0.25">
      <c r="C56" s="29" t="s">
        <v>6</v>
      </c>
      <c r="D56" t="s">
        <v>38</v>
      </c>
      <c r="E56" t="s">
        <v>11</v>
      </c>
      <c r="F56" s="101">
        <v>45047</v>
      </c>
      <c r="G56" s="101">
        <v>44713</v>
      </c>
      <c r="K56" s="29" t="s">
        <v>6</v>
      </c>
      <c r="L56" t="s">
        <v>38</v>
      </c>
      <c r="M56" t="s">
        <v>11</v>
      </c>
      <c r="N56" s="101">
        <f>F56</f>
        <v>45047</v>
      </c>
      <c r="O56" s="101">
        <f>G56</f>
        <v>44713</v>
      </c>
    </row>
    <row r="57" spans="1:15" x14ac:dyDescent="0.25">
      <c r="A57" t="s">
        <v>39</v>
      </c>
      <c r="C57" s="25">
        <v>3.28</v>
      </c>
      <c r="D57" s="30">
        <v>3.28</v>
      </c>
      <c r="E57" s="30">
        <v>3.24</v>
      </c>
      <c r="F57" s="7">
        <f>IF(C57="-","-",IF(D57="-","-",C57/D57-1))</f>
        <v>0</v>
      </c>
      <c r="G57" s="7">
        <f>IF(C57="-","-",IF(E57="-","-",C57/E57-1))</f>
        <v>1.2345679012345512E-2</v>
      </c>
      <c r="I57" t="s">
        <v>40</v>
      </c>
      <c r="K57" s="25">
        <v>2.73</v>
      </c>
      <c r="L57" s="30">
        <v>2.73</v>
      </c>
      <c r="M57" s="30">
        <v>2.88</v>
      </c>
      <c r="N57" s="7">
        <f>IF(K57="-","-",IF(L57="-","-",K57/L57-1))</f>
        <v>0</v>
      </c>
      <c r="O57" s="7">
        <f>IF(K57="-","-",IF(M57="-","-",K57/M57-1))</f>
        <v>-5.2083333333333259E-2</v>
      </c>
    </row>
    <row r="58" spans="1:15" x14ac:dyDescent="0.25">
      <c r="A58" t="s">
        <v>41</v>
      </c>
      <c r="C58" s="25">
        <v>27.13</v>
      </c>
      <c r="D58" s="30">
        <v>27.13</v>
      </c>
      <c r="E58" s="30">
        <v>24.63</v>
      </c>
      <c r="F58" s="7">
        <f>IF(C58="-","-",IF(D58="-","-",C58/D58-1))</f>
        <v>0</v>
      </c>
      <c r="G58" s="7">
        <f>IF(C58="-","-",IF(E58="-","-",C58/E58-1))</f>
        <v>0.10150223304912709</v>
      </c>
      <c r="I58" t="s">
        <v>42</v>
      </c>
      <c r="K58" s="25">
        <v>21.75</v>
      </c>
      <c r="L58" s="30">
        <v>20.5</v>
      </c>
      <c r="M58" s="30">
        <v>23.88</v>
      </c>
      <c r="N58" s="7">
        <f>IF(K58="-","-",IF(L58="-","-",K58/L58-1))</f>
        <v>6.0975609756097615E-2</v>
      </c>
      <c r="O58" s="7">
        <f>IF(K58="-","-",IF(M58="-","-",K58/M58-1))</f>
        <v>-8.9195979899497457E-2</v>
      </c>
    </row>
    <row r="59" spans="1:15" x14ac:dyDescent="0.25">
      <c r="A59" s="141"/>
      <c r="B59" s="141"/>
      <c r="C59" s="150"/>
      <c r="D59" s="151"/>
      <c r="E59" s="151"/>
      <c r="F59" s="143"/>
      <c r="G59" s="143"/>
      <c r="H59" s="141"/>
      <c r="I59" s="141"/>
      <c r="J59" s="141"/>
      <c r="K59" s="150"/>
      <c r="L59" s="151"/>
      <c r="M59" s="151"/>
      <c r="N59" s="143"/>
      <c r="O59" s="143"/>
    </row>
    <row r="60" spans="1:15" ht="5.0999999999999996" customHeight="1" x14ac:dyDescent="0.25"/>
    <row r="61" spans="1:15" ht="5.0999999999999996" customHeight="1" x14ac:dyDescent="0.25"/>
    <row r="67" spans="1:15" ht="5.0999999999999996" customHeight="1" x14ac:dyDescent="0.25"/>
    <row r="69" spans="1:15" ht="5.0999999999999996" customHeight="1" x14ac:dyDescent="0.25"/>
    <row r="70" spans="1:15" x14ac:dyDescent="0.25">
      <c r="A70" s="92" t="s">
        <v>0</v>
      </c>
      <c r="B70" s="93" t="str">
        <f>B1</f>
        <v>1st August 2023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2" t="str">
        <f>N1</f>
        <v>Volume 86 Number 29</v>
      </c>
      <c r="O70" s="94"/>
    </row>
    <row r="71" spans="1:15" x14ac:dyDescent="0.2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</row>
    <row r="72" spans="1:15" x14ac:dyDescent="0.25">
      <c r="A72" s="1" t="s">
        <v>43</v>
      </c>
      <c r="I72" s="29" t="s">
        <v>44</v>
      </c>
      <c r="J72" s="100">
        <v>45078</v>
      </c>
    </row>
    <row r="73" spans="1:15" x14ac:dyDescent="0.25">
      <c r="L73" t="s">
        <v>6</v>
      </c>
      <c r="M73" t="s">
        <v>6</v>
      </c>
      <c r="N73" s="156" t="s">
        <v>7</v>
      </c>
      <c r="O73" s="156"/>
    </row>
    <row r="74" spans="1:15" x14ac:dyDescent="0.25">
      <c r="K74" s="29" t="s">
        <v>6</v>
      </c>
      <c r="L74" t="s">
        <v>38</v>
      </c>
      <c r="M74" t="s">
        <v>11</v>
      </c>
      <c r="N74" s="101">
        <v>45047</v>
      </c>
      <c r="O74" s="101">
        <v>44713</v>
      </c>
    </row>
    <row r="75" spans="1:15" x14ac:dyDescent="0.25">
      <c r="A75" s="160" t="s">
        <v>45</v>
      </c>
      <c r="B75" s="160"/>
      <c r="C75" s="160"/>
      <c r="D75" s="160"/>
      <c r="E75" s="160"/>
      <c r="F75" s="160"/>
      <c r="G75" s="160"/>
      <c r="H75" s="160"/>
      <c r="I75" t="s">
        <v>46</v>
      </c>
      <c r="K75" s="25">
        <v>1056.71</v>
      </c>
      <c r="L75" s="30" t="s">
        <v>30</v>
      </c>
      <c r="M75" s="30" t="s">
        <v>30</v>
      </c>
      <c r="N75" s="8" t="str">
        <f>IF(K75="-","-",IF(L75="-","-",K75/L75-1))</f>
        <v>-</v>
      </c>
      <c r="O75" s="8" t="str">
        <f>IF(K75="-","-",IF(M75="-","-",K75/M75-1))</f>
        <v>-</v>
      </c>
    </row>
    <row r="76" spans="1:15" x14ac:dyDescent="0.25">
      <c r="A76" s="160" t="s">
        <v>47</v>
      </c>
      <c r="B76" s="160"/>
      <c r="C76" s="160"/>
      <c r="D76" s="160"/>
      <c r="E76" s="160"/>
      <c r="F76" s="160"/>
      <c r="G76" s="160"/>
      <c r="H76" s="160"/>
      <c r="I76" t="s">
        <v>97</v>
      </c>
      <c r="K76" s="25" t="s">
        <v>30</v>
      </c>
      <c r="L76" s="30">
        <v>267.32669009242994</v>
      </c>
      <c r="M76" s="30">
        <v>150.59781894626201</v>
      </c>
      <c r="N76" s="8" t="str">
        <f>IF(K76="-","-",IF(L76="-","-",K76/L76-1))</f>
        <v>-</v>
      </c>
      <c r="O76" s="8" t="str">
        <f>IF(K76="-","-",IF(M76="-","-",K76/M76-1))</f>
        <v>-</v>
      </c>
    </row>
    <row r="77" spans="1:15" x14ac:dyDescent="0.25">
      <c r="I77" t="s">
        <v>98</v>
      </c>
      <c r="K77" s="25">
        <v>355.71317262399549</v>
      </c>
      <c r="L77" s="30">
        <v>235.37947910621011</v>
      </c>
      <c r="M77" s="30">
        <v>138.09193693693697</v>
      </c>
      <c r="N77" s="8">
        <f>IF(K77="-","-",IF(L77="-","-",K77/L77-1))</f>
        <v>0.51123272927070795</v>
      </c>
      <c r="O77" s="8">
        <f>IF(K77="-","-",IF(M77="-","-",K77/M77-1))</f>
        <v>1.5759155857625529</v>
      </c>
    </row>
    <row r="78" spans="1:15" x14ac:dyDescent="0.25">
      <c r="I78" t="s">
        <v>99</v>
      </c>
      <c r="K78" s="25" t="s">
        <v>30</v>
      </c>
      <c r="L78" s="30" t="s">
        <v>30</v>
      </c>
      <c r="M78" s="30" t="s">
        <v>30</v>
      </c>
      <c r="N78" s="8" t="str">
        <f>IF(K78="-","-",IF(L78="-","-",K78/L78-1))</f>
        <v>-</v>
      </c>
      <c r="O78" s="8" t="str">
        <f>IF(K78="-","-",IF(M78="-","-",K78/M78-1))</f>
        <v>-</v>
      </c>
    </row>
    <row r="79" spans="1:15" ht="5.0999999999999996" customHeight="1" x14ac:dyDescent="0.25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</row>
    <row r="80" spans="1:15" ht="5.0999999999999996" customHeight="1" x14ac:dyDescent="0.25"/>
    <row r="81" spans="1:15" x14ac:dyDescent="0.25">
      <c r="I81" s="92" t="s">
        <v>5</v>
      </c>
      <c r="J81" s="93">
        <f>C10</f>
        <v>45129</v>
      </c>
      <c r="K81" t="s">
        <v>48</v>
      </c>
      <c r="L81" t="s">
        <v>6</v>
      </c>
      <c r="M81" t="s">
        <v>6</v>
      </c>
      <c r="N81" s="156" t="s">
        <v>7</v>
      </c>
      <c r="O81" s="156"/>
    </row>
    <row r="82" spans="1:15" x14ac:dyDescent="0.25">
      <c r="A82" s="1" t="s">
        <v>49</v>
      </c>
      <c r="L82" t="s">
        <v>10</v>
      </c>
      <c r="M82" t="s">
        <v>11</v>
      </c>
      <c r="N82" s="102">
        <f>N13</f>
        <v>45122</v>
      </c>
      <c r="O82" s="102">
        <f>O13</f>
        <v>44765</v>
      </c>
    </row>
    <row r="83" spans="1:15" ht="5.0999999999999996" customHeight="1" x14ac:dyDescent="0.25"/>
    <row r="84" spans="1:15" ht="14.45" customHeight="1" x14ac:dyDescent="0.25">
      <c r="A84" s="160" t="s">
        <v>100</v>
      </c>
      <c r="B84" s="160"/>
      <c r="C84" s="160"/>
      <c r="D84" s="160"/>
      <c r="E84" s="160"/>
      <c r="F84" s="160"/>
      <c r="G84" s="160"/>
      <c r="H84" s="160"/>
      <c r="I84" t="s">
        <v>50</v>
      </c>
      <c r="K84" s="25" t="s">
        <v>30</v>
      </c>
      <c r="L84" s="25" t="s">
        <v>30</v>
      </c>
      <c r="M84" s="25" t="s">
        <v>30</v>
      </c>
      <c r="N84" s="8" t="str">
        <f>IF(K84="-","-",IF(L84="-","-",K84/L84-1))</f>
        <v>-</v>
      </c>
      <c r="O84" s="8" t="str">
        <f>IF(K84="-","-",IF(M84="-","-",K84/M84-1))</f>
        <v>-</v>
      </c>
    </row>
    <row r="85" spans="1:15" ht="14.45" customHeight="1" x14ac:dyDescent="0.25">
      <c r="I85" t="s">
        <v>51</v>
      </c>
      <c r="K85" s="25" t="s">
        <v>30</v>
      </c>
      <c r="L85" s="25" t="s">
        <v>30</v>
      </c>
      <c r="M85" s="25" t="s">
        <v>30</v>
      </c>
      <c r="N85" s="8" t="str">
        <f>IF(K85="-","-",IF(L85="-","-",K85/L85-1))</f>
        <v>-</v>
      </c>
      <c r="O85" s="8" t="str">
        <f t="shared" ref="O85" si="8">IF(K85="-","-",IF(M85="-","-",K85/M85-1))</f>
        <v>-</v>
      </c>
    </row>
    <row r="86" spans="1:15" ht="5.0999999999999996" customHeight="1" x14ac:dyDescent="0.25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</row>
    <row r="87" spans="1:15" ht="5.0999999999999996" customHeight="1" x14ac:dyDescent="0.25"/>
    <row r="88" spans="1:15" x14ac:dyDescent="0.25">
      <c r="A88" s="1" t="s">
        <v>52</v>
      </c>
      <c r="I88" s="92" t="s">
        <v>5</v>
      </c>
      <c r="J88" s="93">
        <f>C10</f>
        <v>45129</v>
      </c>
    </row>
    <row r="89" spans="1:15" ht="3" customHeight="1" x14ac:dyDescent="0.25"/>
    <row r="90" spans="1:15" x14ac:dyDescent="0.25">
      <c r="A90" s="160" t="s">
        <v>53</v>
      </c>
      <c r="B90" s="160"/>
      <c r="C90" s="160"/>
      <c r="D90" s="160"/>
      <c r="E90" s="160"/>
      <c r="F90" s="160"/>
      <c r="G90" s="160"/>
      <c r="H90" s="160"/>
      <c r="J90" s="29" t="s">
        <v>54</v>
      </c>
      <c r="K90" s="29" t="s">
        <v>55</v>
      </c>
      <c r="L90" t="s">
        <v>6</v>
      </c>
      <c r="M90" t="s">
        <v>6</v>
      </c>
      <c r="N90" s="156" t="s">
        <v>7</v>
      </c>
      <c r="O90" s="156"/>
    </row>
    <row r="91" spans="1:15" x14ac:dyDescent="0.25">
      <c r="I91" s="152" t="s">
        <v>56</v>
      </c>
      <c r="J91" s="152" t="s">
        <v>57</v>
      </c>
      <c r="K91" s="152" t="s">
        <v>6</v>
      </c>
      <c r="L91" s="141" t="s">
        <v>10</v>
      </c>
      <c r="M91" s="141" t="s">
        <v>11</v>
      </c>
      <c r="N91" s="140">
        <f>F13</f>
        <v>45122</v>
      </c>
      <c r="O91" s="140">
        <f>G13</f>
        <v>44765</v>
      </c>
    </row>
    <row r="92" spans="1:15" x14ac:dyDescent="0.25">
      <c r="A92" s="1" t="s">
        <v>58</v>
      </c>
      <c r="B92" t="s">
        <v>59</v>
      </c>
      <c r="F92" t="s">
        <v>60</v>
      </c>
      <c r="I92" s="33">
        <v>37</v>
      </c>
      <c r="J92" s="33" t="s">
        <v>154</v>
      </c>
      <c r="K92" s="103">
        <v>714.18918918918916</v>
      </c>
      <c r="L92" s="103" t="s">
        <v>30</v>
      </c>
      <c r="M92" s="103">
        <v>721.69014084507046</v>
      </c>
      <c r="N92" s="34" t="str">
        <f t="shared" ref="N92:N99" si="9">IF(K92="-","-",IF(L92="-","-",K92/L92-1))</f>
        <v>-</v>
      </c>
      <c r="O92" s="8">
        <f t="shared" ref="O92:O99" si="10">IF(K92="-","-",IF(M92="-","-",K92/M92-1))</f>
        <v>-1.0393590311623235E-2</v>
      </c>
    </row>
    <row r="93" spans="1:15" x14ac:dyDescent="0.25">
      <c r="A93" s="1" t="s">
        <v>61</v>
      </c>
      <c r="F93" t="s">
        <v>62</v>
      </c>
      <c r="I93" s="33">
        <v>95</v>
      </c>
      <c r="J93" s="33" t="s">
        <v>155</v>
      </c>
      <c r="K93" s="103">
        <v>840.35789473684213</v>
      </c>
      <c r="L93" s="103" t="s">
        <v>30</v>
      </c>
      <c r="M93" s="103">
        <v>881.8468468468468</v>
      </c>
      <c r="N93" s="34" t="str">
        <f t="shared" si="9"/>
        <v>-</v>
      </c>
      <c r="O93" s="8">
        <f t="shared" si="10"/>
        <v>-4.7047797764831367E-2</v>
      </c>
    </row>
    <row r="94" spans="1:15" x14ac:dyDescent="0.25">
      <c r="F94" t="s">
        <v>63</v>
      </c>
      <c r="I94" s="33">
        <v>200</v>
      </c>
      <c r="J94" s="33" t="s">
        <v>156</v>
      </c>
      <c r="K94" s="103">
        <v>1041.7950000000001</v>
      </c>
      <c r="L94" s="103" t="s">
        <v>30</v>
      </c>
      <c r="M94" s="103">
        <v>1010.6760563380282</v>
      </c>
      <c r="N94" s="34" t="str">
        <f t="shared" si="9"/>
        <v>-</v>
      </c>
      <c r="O94" s="8">
        <f t="shared" si="10"/>
        <v>3.0790225480086031E-2</v>
      </c>
    </row>
    <row r="95" spans="1:15" x14ac:dyDescent="0.25">
      <c r="F95" t="s">
        <v>64</v>
      </c>
      <c r="I95" s="33">
        <v>222</v>
      </c>
      <c r="J95" s="33" t="s">
        <v>157</v>
      </c>
      <c r="K95" s="103">
        <v>1391.1936936936936</v>
      </c>
      <c r="L95" s="103" t="s">
        <v>30</v>
      </c>
      <c r="M95" s="103">
        <v>1306.4314720812183</v>
      </c>
      <c r="N95" s="34" t="str">
        <f t="shared" si="9"/>
        <v>-</v>
      </c>
      <c r="O95" s="8">
        <f t="shared" si="10"/>
        <v>6.4880725414127038E-2</v>
      </c>
    </row>
    <row r="96" spans="1:15" x14ac:dyDescent="0.25">
      <c r="B96" t="s">
        <v>65</v>
      </c>
      <c r="F96" t="s">
        <v>60</v>
      </c>
      <c r="I96" s="33">
        <v>36</v>
      </c>
      <c r="J96" s="33" t="s">
        <v>158</v>
      </c>
      <c r="K96" s="103">
        <v>584.58333333333337</v>
      </c>
      <c r="L96" s="103" t="s">
        <v>30</v>
      </c>
      <c r="M96" s="103">
        <v>625.73846153846159</v>
      </c>
      <c r="N96" s="34" t="str">
        <f t="shared" si="9"/>
        <v>-</v>
      </c>
      <c r="O96" s="8">
        <f t="shared" si="10"/>
        <v>-6.5770494759012976E-2</v>
      </c>
    </row>
    <row r="97" spans="1:15" x14ac:dyDescent="0.25">
      <c r="F97" t="s">
        <v>62</v>
      </c>
      <c r="I97" s="33">
        <v>118</v>
      </c>
      <c r="J97" s="33" t="s">
        <v>159</v>
      </c>
      <c r="K97" s="103">
        <v>780.20338983050851</v>
      </c>
      <c r="L97" s="103" t="s">
        <v>30</v>
      </c>
      <c r="M97" s="103">
        <v>812.74285714285713</v>
      </c>
      <c r="N97" s="34" t="str">
        <f t="shared" si="9"/>
        <v>-</v>
      </c>
      <c r="O97" s="8">
        <f t="shared" si="10"/>
        <v>-4.0036608167482335E-2</v>
      </c>
    </row>
    <row r="98" spans="1:15" x14ac:dyDescent="0.25">
      <c r="F98" t="s">
        <v>63</v>
      </c>
      <c r="I98" s="33">
        <v>160</v>
      </c>
      <c r="J98" s="33" t="s">
        <v>160</v>
      </c>
      <c r="K98" s="103">
        <v>1014.2375</v>
      </c>
      <c r="L98" s="103" t="s">
        <v>30</v>
      </c>
      <c r="M98" s="103">
        <v>952.43720930232553</v>
      </c>
      <c r="N98" s="34" t="str">
        <f t="shared" si="9"/>
        <v>-</v>
      </c>
      <c r="O98" s="8">
        <f t="shared" si="10"/>
        <v>6.488647240372325E-2</v>
      </c>
    </row>
    <row r="99" spans="1:15" x14ac:dyDescent="0.25">
      <c r="F99" t="s">
        <v>64</v>
      </c>
      <c r="I99" s="33">
        <v>176</v>
      </c>
      <c r="J99" s="33" t="s">
        <v>161</v>
      </c>
      <c r="K99" s="103">
        <v>1380</v>
      </c>
      <c r="L99" s="103" t="s">
        <v>30</v>
      </c>
      <c r="M99" s="103">
        <v>1278.7826086956522</v>
      </c>
      <c r="N99" s="34" t="str">
        <f t="shared" si="9"/>
        <v>-</v>
      </c>
      <c r="O99" s="8">
        <f t="shared" si="10"/>
        <v>7.9151366789065536E-2</v>
      </c>
    </row>
    <row r="100" spans="1:15" ht="8.1" customHeight="1" x14ac:dyDescent="0.25">
      <c r="I100" s="103"/>
      <c r="J100" s="103"/>
      <c r="K100" s="103"/>
      <c r="L100" s="103"/>
      <c r="M100" s="103"/>
      <c r="N100" s="35"/>
      <c r="O100" s="8"/>
    </row>
    <row r="101" spans="1:15" x14ac:dyDescent="0.25">
      <c r="A101" s="1" t="s">
        <v>66</v>
      </c>
      <c r="B101" t="s">
        <v>59</v>
      </c>
      <c r="F101" t="s">
        <v>67</v>
      </c>
      <c r="I101" s="33">
        <v>7</v>
      </c>
      <c r="J101" s="33" t="s">
        <v>162</v>
      </c>
      <c r="K101" s="103">
        <v>397.14285714285717</v>
      </c>
      <c r="L101" s="103" t="s">
        <v>30</v>
      </c>
      <c r="M101" s="103" t="s">
        <v>30</v>
      </c>
      <c r="N101" s="34" t="str">
        <f>IF(K101="-","-",IF(L101="-","-",K101/L101-1))</f>
        <v>-</v>
      </c>
      <c r="O101" s="8" t="str">
        <f>IF(K101="-","-",IF(M101="-","-",K101/M101-1))</f>
        <v>-</v>
      </c>
    </row>
    <row r="102" spans="1:15" x14ac:dyDescent="0.25">
      <c r="A102" s="1" t="s">
        <v>68</v>
      </c>
      <c r="F102" t="s">
        <v>69</v>
      </c>
      <c r="I102" s="33">
        <v>150</v>
      </c>
      <c r="J102" s="33" t="s">
        <v>163</v>
      </c>
      <c r="K102" s="103">
        <v>788.76666666666665</v>
      </c>
      <c r="L102" s="103" t="s">
        <v>30</v>
      </c>
      <c r="M102" s="103">
        <v>888.10606060606062</v>
      </c>
      <c r="N102" s="34" t="str">
        <f>IF(K102="-","-",IF(L102="-","-",K102/L102-1))</f>
        <v>-</v>
      </c>
      <c r="O102" s="8">
        <f>IF(K102="-","-",IF(M102="-","-",K102/M102-1))</f>
        <v>-0.11185532713469248</v>
      </c>
    </row>
    <row r="103" spans="1:15" x14ac:dyDescent="0.25">
      <c r="B103" t="s">
        <v>65</v>
      </c>
      <c r="F103" t="s">
        <v>67</v>
      </c>
      <c r="I103" s="33" t="s">
        <v>30</v>
      </c>
      <c r="J103" s="33" t="s">
        <v>30</v>
      </c>
      <c r="K103" s="103" t="s">
        <v>30</v>
      </c>
      <c r="L103" s="103" t="s">
        <v>30</v>
      </c>
      <c r="M103" s="103" t="s">
        <v>30</v>
      </c>
      <c r="N103" s="34" t="str">
        <f>IF(K103="-","-",IF(L103="-","-",K103/L103-1))</f>
        <v>-</v>
      </c>
      <c r="O103" s="8" t="str">
        <f>IF(K103="-","-",IF(M103="-","-",K103/M103-1))</f>
        <v>-</v>
      </c>
    </row>
    <row r="104" spans="1:15" x14ac:dyDescent="0.25">
      <c r="F104" t="s">
        <v>69</v>
      </c>
      <c r="I104" s="33">
        <v>130</v>
      </c>
      <c r="J104" s="33" t="s">
        <v>164</v>
      </c>
      <c r="K104" s="103">
        <v>773.65384615384619</v>
      </c>
      <c r="L104" s="103" t="s">
        <v>30</v>
      </c>
      <c r="M104" s="103">
        <v>753.70786516853934</v>
      </c>
      <c r="N104" s="34" t="str">
        <f>IF(K104="-","-",IF(L104="-","-",K104/L104-1))</f>
        <v>-</v>
      </c>
      <c r="O104" s="8">
        <f>IF(K104="-","-",IF(M104="-","-",K104/M104-1))</f>
        <v>2.6463808999587224E-2</v>
      </c>
    </row>
    <row r="105" spans="1:15" ht="8.1" customHeight="1" x14ac:dyDescent="0.25">
      <c r="I105" s="103"/>
      <c r="J105" s="103"/>
      <c r="K105" s="103"/>
      <c r="L105" s="103"/>
      <c r="M105" s="103"/>
      <c r="N105" s="34"/>
      <c r="O105" s="8"/>
    </row>
    <row r="106" spans="1:15" x14ac:dyDescent="0.25">
      <c r="A106" s="1" t="s">
        <v>70</v>
      </c>
      <c r="B106" t="s">
        <v>71</v>
      </c>
      <c r="F106" t="s">
        <v>72</v>
      </c>
      <c r="I106" s="33">
        <v>8</v>
      </c>
      <c r="J106" s="33" t="s">
        <v>165</v>
      </c>
      <c r="K106" s="103">
        <v>1868.75</v>
      </c>
      <c r="L106" s="103" t="s">
        <v>30</v>
      </c>
      <c r="M106" s="103">
        <v>1842.2222222222222</v>
      </c>
      <c r="N106" s="34" t="str">
        <f t="shared" ref="N106:N111" si="11">IF(K106="-","-",IF(L106="-","-",K106/L106-1))</f>
        <v>-</v>
      </c>
      <c r="O106" s="8">
        <f t="shared" ref="O106:O110" si="12">IF(K106="-","-",IF(M106="-","-",K106/M106-1))</f>
        <v>1.4399879372738233E-2</v>
      </c>
    </row>
    <row r="107" spans="1:15" x14ac:dyDescent="0.25">
      <c r="A107" s="1" t="s">
        <v>61</v>
      </c>
      <c r="F107" t="s">
        <v>73</v>
      </c>
      <c r="I107" s="33" t="s">
        <v>30</v>
      </c>
      <c r="J107" s="33" t="s">
        <v>30</v>
      </c>
      <c r="K107" s="103" t="s">
        <v>30</v>
      </c>
      <c r="L107" s="103" t="s">
        <v>30</v>
      </c>
      <c r="M107" s="103" t="s">
        <v>30</v>
      </c>
      <c r="N107" s="34" t="str">
        <f t="shared" si="11"/>
        <v>-</v>
      </c>
      <c r="O107" s="8" t="str">
        <f t="shared" si="12"/>
        <v>-</v>
      </c>
    </row>
    <row r="108" spans="1:15" x14ac:dyDescent="0.25">
      <c r="F108" t="s">
        <v>74</v>
      </c>
      <c r="I108" s="33" t="s">
        <v>30</v>
      </c>
      <c r="J108" s="33" t="s">
        <v>30</v>
      </c>
      <c r="K108" s="103" t="s">
        <v>30</v>
      </c>
      <c r="L108" s="103" t="s">
        <v>30</v>
      </c>
      <c r="M108" s="103" t="s">
        <v>30</v>
      </c>
      <c r="N108" s="34" t="str">
        <f t="shared" si="11"/>
        <v>-</v>
      </c>
      <c r="O108" s="8" t="str">
        <f t="shared" si="12"/>
        <v>-</v>
      </c>
    </row>
    <row r="109" spans="1:15" x14ac:dyDescent="0.25">
      <c r="B109" t="s">
        <v>75</v>
      </c>
      <c r="F109" t="s">
        <v>76</v>
      </c>
      <c r="I109" s="33">
        <v>30</v>
      </c>
      <c r="J109" s="33" t="s">
        <v>166</v>
      </c>
      <c r="K109" s="103">
        <v>1505.6666666666667</v>
      </c>
      <c r="L109" s="103" t="s">
        <v>30</v>
      </c>
      <c r="M109" s="103">
        <v>1415.4237288135594</v>
      </c>
      <c r="N109" s="34" t="str">
        <f t="shared" si="11"/>
        <v>-</v>
      </c>
      <c r="O109" s="8">
        <f t="shared" si="12"/>
        <v>6.3756835508721466E-2</v>
      </c>
    </row>
    <row r="110" spans="1:15" x14ac:dyDescent="0.25">
      <c r="F110" t="s">
        <v>73</v>
      </c>
      <c r="I110" s="33" t="s">
        <v>30</v>
      </c>
      <c r="J110" s="33" t="s">
        <v>30</v>
      </c>
      <c r="K110" s="103" t="s">
        <v>30</v>
      </c>
      <c r="L110" s="103" t="s">
        <v>30</v>
      </c>
      <c r="M110" s="103" t="s">
        <v>30</v>
      </c>
      <c r="N110" s="34" t="str">
        <f t="shared" si="11"/>
        <v>-</v>
      </c>
      <c r="O110" s="8" t="str">
        <f t="shared" si="12"/>
        <v>-</v>
      </c>
    </row>
    <row r="111" spans="1:15" x14ac:dyDescent="0.25">
      <c r="F111" t="s">
        <v>74</v>
      </c>
      <c r="I111" s="33" t="s">
        <v>30</v>
      </c>
      <c r="J111" s="33" t="s">
        <v>30</v>
      </c>
      <c r="K111" s="103" t="s">
        <v>30</v>
      </c>
      <c r="L111" s="103" t="s">
        <v>30</v>
      </c>
      <c r="M111" s="103" t="s">
        <v>30</v>
      </c>
      <c r="N111" s="34" t="str">
        <f t="shared" si="11"/>
        <v>-</v>
      </c>
      <c r="O111" s="8" t="str">
        <f>IF(K111="-","-",IF(M111="-","-",K111/M111-1))</f>
        <v>-</v>
      </c>
    </row>
    <row r="112" spans="1:15" ht="8.1" customHeight="1" x14ac:dyDescent="0.25">
      <c r="I112" s="103"/>
      <c r="J112" s="103"/>
      <c r="K112" s="103"/>
      <c r="L112" s="103"/>
      <c r="M112" s="103"/>
      <c r="N112" s="35"/>
      <c r="O112" s="8"/>
    </row>
    <row r="113" spans="1:15" x14ac:dyDescent="0.25">
      <c r="A113" s="1" t="s">
        <v>77</v>
      </c>
      <c r="F113" t="s">
        <v>78</v>
      </c>
      <c r="I113" s="33">
        <v>448</v>
      </c>
      <c r="J113" s="33" t="s">
        <v>167</v>
      </c>
      <c r="K113" s="103">
        <v>985.63392857142856</v>
      </c>
      <c r="L113" s="103" t="s">
        <v>30</v>
      </c>
      <c r="M113" s="103">
        <v>1037.2511961722489</v>
      </c>
      <c r="N113" s="34" t="str">
        <f>IF(K113="-","-",IF(L113="-","-",K113/L113-1))</f>
        <v>-</v>
      </c>
      <c r="O113" s="8">
        <f>IF(K113="-","-",IF(M113="-","-",K113/M113-1))</f>
        <v>-4.9763517064432161E-2</v>
      </c>
    </row>
    <row r="114" spans="1:15" x14ac:dyDescent="0.25">
      <c r="A114" s="1" t="s">
        <v>61</v>
      </c>
      <c r="F114" t="s">
        <v>79</v>
      </c>
      <c r="I114" s="33">
        <v>954</v>
      </c>
      <c r="J114" s="33" t="s">
        <v>168</v>
      </c>
      <c r="K114" s="103">
        <v>269.02306079664572</v>
      </c>
      <c r="L114" s="103" t="s">
        <v>30</v>
      </c>
      <c r="M114" s="103">
        <v>224.31273644388398</v>
      </c>
      <c r="N114" s="34" t="str">
        <f>IF(K114="-","-",IF(L114="-","-",K114/L114-1))</f>
        <v>-</v>
      </c>
      <c r="O114" s="8">
        <f>IF(K114="-","-",IF(M114="-","-",K114/M114-1))</f>
        <v>0.19932138077209394</v>
      </c>
    </row>
    <row r="115" spans="1:15" ht="8.1" customHeight="1" x14ac:dyDescent="0.25">
      <c r="A115" s="135"/>
      <c r="B115" s="141"/>
      <c r="C115" s="141"/>
      <c r="D115" s="141"/>
      <c r="E115" s="141"/>
      <c r="F115" s="141"/>
      <c r="G115" s="141"/>
      <c r="H115" s="141"/>
      <c r="I115" s="116"/>
      <c r="J115" s="117"/>
      <c r="K115" s="113"/>
      <c r="L115" s="103"/>
      <c r="M115" s="113"/>
      <c r="N115" s="153"/>
      <c r="O115" s="153"/>
    </row>
    <row r="116" spans="1:15" x14ac:dyDescent="0.25">
      <c r="A116" s="1" t="s">
        <v>70</v>
      </c>
      <c r="B116" t="s">
        <v>80</v>
      </c>
      <c r="F116" t="s">
        <v>81</v>
      </c>
      <c r="I116" s="33" t="s">
        <v>30</v>
      </c>
      <c r="J116" s="33" t="s">
        <v>30</v>
      </c>
      <c r="K116" s="104" t="s">
        <v>30</v>
      </c>
      <c r="L116" s="103" t="s">
        <v>30</v>
      </c>
      <c r="M116" s="105" t="s">
        <v>30</v>
      </c>
      <c r="N116" s="8" t="str">
        <f t="shared" ref="N116:N121" si="13">IF(K116="-","-",IF(L116="-","-",K116/L116-1))</f>
        <v>-</v>
      </c>
      <c r="O116" s="8" t="str">
        <f t="shared" ref="O116:O121" si="14">IF(K116="-","-",IF(M116="-","-",K116/M116-1))</f>
        <v>-</v>
      </c>
    </row>
    <row r="117" spans="1:15" x14ac:dyDescent="0.25">
      <c r="A117" s="1" t="s">
        <v>82</v>
      </c>
      <c r="F117" t="s">
        <v>83</v>
      </c>
      <c r="I117" s="33" t="s">
        <v>30</v>
      </c>
      <c r="J117" s="33" t="s">
        <v>30</v>
      </c>
      <c r="K117" s="104" t="s">
        <v>30</v>
      </c>
      <c r="L117" s="103" t="s">
        <v>30</v>
      </c>
      <c r="M117" s="105" t="s">
        <v>30</v>
      </c>
      <c r="N117" s="34" t="str">
        <f t="shared" si="13"/>
        <v>-</v>
      </c>
      <c r="O117" s="8" t="str">
        <f t="shared" si="14"/>
        <v>-</v>
      </c>
    </row>
    <row r="118" spans="1:15" x14ac:dyDescent="0.25">
      <c r="B118" t="s">
        <v>84</v>
      </c>
      <c r="F118" t="s">
        <v>81</v>
      </c>
      <c r="I118" s="33">
        <v>30</v>
      </c>
      <c r="J118" s="33" t="s">
        <v>169</v>
      </c>
      <c r="K118" s="104">
        <v>113.59962133459555</v>
      </c>
      <c r="L118" s="103" t="s">
        <v>30</v>
      </c>
      <c r="M118" s="105">
        <v>90.824772938067653</v>
      </c>
      <c r="N118" s="34" t="str">
        <f t="shared" si="13"/>
        <v>-</v>
      </c>
      <c r="O118" s="8">
        <f t="shared" si="14"/>
        <v>0.2507559078849313</v>
      </c>
    </row>
    <row r="119" spans="1:15" x14ac:dyDescent="0.25">
      <c r="F119" t="s">
        <v>83</v>
      </c>
      <c r="I119" s="33" t="s">
        <v>30</v>
      </c>
      <c r="J119" s="33" t="s">
        <v>30</v>
      </c>
      <c r="K119" s="104" t="s">
        <v>30</v>
      </c>
      <c r="L119" s="103" t="s">
        <v>30</v>
      </c>
      <c r="M119" s="105" t="s">
        <v>30</v>
      </c>
      <c r="N119" s="34" t="str">
        <f t="shared" si="13"/>
        <v>-</v>
      </c>
      <c r="O119" s="8" t="str">
        <f t="shared" si="14"/>
        <v>-</v>
      </c>
    </row>
    <row r="120" spans="1:15" x14ac:dyDescent="0.25">
      <c r="B120" t="s">
        <v>85</v>
      </c>
      <c r="F120" t="s">
        <v>81</v>
      </c>
      <c r="I120" s="33" t="s">
        <v>30</v>
      </c>
      <c r="J120" s="33" t="s">
        <v>30</v>
      </c>
      <c r="K120" s="104" t="s">
        <v>30</v>
      </c>
      <c r="L120" s="103" t="s">
        <v>30</v>
      </c>
      <c r="M120" s="105" t="s">
        <v>30</v>
      </c>
      <c r="N120" s="34" t="str">
        <f t="shared" si="13"/>
        <v>-</v>
      </c>
      <c r="O120" s="8" t="str">
        <f t="shared" si="14"/>
        <v>-</v>
      </c>
    </row>
    <row r="121" spans="1:15" x14ac:dyDescent="0.25">
      <c r="B121" t="s">
        <v>86</v>
      </c>
      <c r="F121" t="s">
        <v>83</v>
      </c>
      <c r="I121" s="33" t="s">
        <v>30</v>
      </c>
      <c r="J121" s="33" t="s">
        <v>30</v>
      </c>
      <c r="K121" s="104" t="s">
        <v>30</v>
      </c>
      <c r="L121" s="103" t="s">
        <v>30</v>
      </c>
      <c r="M121" s="105" t="s">
        <v>30</v>
      </c>
      <c r="N121" s="34" t="str">
        <f t="shared" si="13"/>
        <v>-</v>
      </c>
      <c r="O121" s="8" t="str">
        <f t="shared" si="14"/>
        <v>-</v>
      </c>
    </row>
    <row r="122" spans="1:15" x14ac:dyDescent="0.25">
      <c r="B122" t="s">
        <v>87</v>
      </c>
      <c r="I122" s="103"/>
      <c r="J122" s="38"/>
      <c r="K122" s="104"/>
      <c r="L122" s="103"/>
      <c r="M122" s="104"/>
      <c r="N122" s="34"/>
      <c r="O122" s="34"/>
    </row>
    <row r="123" spans="1:15" ht="5.0999999999999996" customHeight="1" x14ac:dyDescent="0.25">
      <c r="I123" s="103"/>
      <c r="J123" s="38"/>
      <c r="K123" s="104"/>
      <c r="L123" s="103"/>
      <c r="M123" s="104"/>
      <c r="N123" s="34"/>
      <c r="O123" s="34"/>
    </row>
    <row r="124" spans="1:15" x14ac:dyDescent="0.25">
      <c r="A124" s="1" t="s">
        <v>88</v>
      </c>
      <c r="B124" t="s">
        <v>89</v>
      </c>
      <c r="F124" t="s">
        <v>81</v>
      </c>
      <c r="I124" s="33">
        <v>769</v>
      </c>
      <c r="J124" s="33" t="s">
        <v>170</v>
      </c>
      <c r="K124" s="104">
        <v>78.440822049307926</v>
      </c>
      <c r="L124" s="103" t="s">
        <v>30</v>
      </c>
      <c r="M124" s="40">
        <v>75.800651860356837</v>
      </c>
      <c r="N124" s="34" t="str">
        <f>IF(K124="-","-",IF(L124="-","-",K124/L124-1))</f>
        <v>-</v>
      </c>
      <c r="O124" s="8">
        <f>IF(K124="-","-",IF(M124="-","-",K124/M124-1))</f>
        <v>3.4830441746265262E-2</v>
      </c>
    </row>
    <row r="125" spans="1:15" x14ac:dyDescent="0.25">
      <c r="A125" s="1" t="s">
        <v>82</v>
      </c>
      <c r="F125" t="s">
        <v>83</v>
      </c>
      <c r="I125" s="33">
        <v>801</v>
      </c>
      <c r="J125" s="33" t="s">
        <v>171</v>
      </c>
      <c r="K125" s="104">
        <v>102.51186017478152</v>
      </c>
      <c r="L125" s="103" t="s">
        <v>30</v>
      </c>
      <c r="M125" s="40">
        <v>91.300180831826395</v>
      </c>
      <c r="N125" s="34" t="str">
        <f>IF(K125="-","-",IF(L125="-","-",K125/L125-1))</f>
        <v>-</v>
      </c>
      <c r="O125" s="8">
        <f>IF(K125="-","-",IF(M125="-","-",K125/M125-1))</f>
        <v>0.12280018769740297</v>
      </c>
    </row>
    <row r="126" spans="1:15" x14ac:dyDescent="0.25">
      <c r="B126" t="s">
        <v>90</v>
      </c>
      <c r="I126" s="33">
        <v>7</v>
      </c>
      <c r="J126" s="33" t="s">
        <v>172</v>
      </c>
      <c r="K126" s="104">
        <v>103.71428571428571</v>
      </c>
      <c r="L126" s="103" t="s">
        <v>30</v>
      </c>
      <c r="M126" s="40">
        <v>112.69230769230769</v>
      </c>
      <c r="N126" s="34" t="str">
        <f>IF(K126="-","-",IF(L126="-","-",K126/L126-1))</f>
        <v>-</v>
      </c>
      <c r="O126" s="8">
        <f>IF(K126="-","-",IF(M126="-","-",K126/M126-1))</f>
        <v>-7.9668454412481826E-2</v>
      </c>
    </row>
    <row r="127" spans="1:15" x14ac:dyDescent="0.25">
      <c r="A127" s="141"/>
      <c r="B127" s="141" t="s">
        <v>91</v>
      </c>
      <c r="C127" s="141"/>
      <c r="D127" s="141"/>
      <c r="E127" s="141"/>
      <c r="F127" s="141"/>
      <c r="G127" s="141"/>
      <c r="H127" s="141"/>
      <c r="I127" s="118">
        <v>256</v>
      </c>
      <c r="J127" s="118" t="s">
        <v>173</v>
      </c>
      <c r="K127" s="114">
        <v>69.38671875</v>
      </c>
      <c r="L127" s="103" t="s">
        <v>30</v>
      </c>
      <c r="M127" s="154">
        <v>85.547747747747749</v>
      </c>
      <c r="N127" s="155" t="str">
        <f>IF(K127="-","-",IF(L127="-","-",K127/L127-1))</f>
        <v>-</v>
      </c>
      <c r="O127" s="142">
        <f>IF(K127="-","-",IF(M127="-","-",K127/M127-1))</f>
        <v>-0.1889123842909497</v>
      </c>
    </row>
  </sheetData>
  <mergeCells count="16">
    <mergeCell ref="A45:H45"/>
    <mergeCell ref="G5:J5"/>
    <mergeCell ref="H8:O8"/>
    <mergeCell ref="F12:G12"/>
    <mergeCell ref="N12:O12"/>
    <mergeCell ref="A38:H38"/>
    <mergeCell ref="N81:O81"/>
    <mergeCell ref="A84:H84"/>
    <mergeCell ref="A90:H90"/>
    <mergeCell ref="N90:O90"/>
    <mergeCell ref="A50:H50"/>
    <mergeCell ref="F55:G55"/>
    <mergeCell ref="N55:O55"/>
    <mergeCell ref="N73:O73"/>
    <mergeCell ref="A75:H75"/>
    <mergeCell ref="A76:H76"/>
  </mergeCells>
  <pageMargins left="0.11811023622047245" right="0.11811023622047245" top="0.35433070866141736" bottom="0.55118110236220474" header="0.31496062992125984" footer="0.31496062992125984"/>
  <pageSetup paperSize="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2F32F-30CE-48DB-B34C-110DB72B3FB9}">
  <sheetPr>
    <pageSetUpPr fitToPage="1"/>
  </sheetPr>
  <dimension ref="A1:P127"/>
  <sheetViews>
    <sheetView showGridLines="0" zoomScale="120" zoomScaleNormal="120" workbookViewId="0">
      <selection activeCell="L1" sqref="L1:M1048576"/>
    </sheetView>
  </sheetViews>
  <sheetFormatPr defaultRowHeight="15" x14ac:dyDescent="0.25"/>
  <cols>
    <col min="1" max="1" width="9.85546875" customWidth="1"/>
    <col min="2" max="2" width="8.140625" customWidth="1"/>
    <col min="3" max="3" width="9.5703125" customWidth="1"/>
    <col min="4" max="5" width="8.85546875" hidden="1" customWidth="1"/>
    <col min="6" max="6" width="9.85546875" customWidth="1"/>
    <col min="7" max="7" width="9.85546875" bestFit="1" customWidth="1"/>
    <col min="8" max="8" width="3.140625" customWidth="1"/>
    <col min="9" max="9" width="12" bestFit="1" customWidth="1"/>
    <col min="10" max="10" width="9.5703125" customWidth="1"/>
    <col min="11" max="11" width="8.5703125" customWidth="1"/>
    <col min="12" max="13" width="8.85546875" hidden="1" customWidth="1"/>
    <col min="14" max="14" width="9.85546875" customWidth="1"/>
    <col min="15" max="15" width="10.140625" customWidth="1"/>
  </cols>
  <sheetData>
    <row r="1" spans="1:16" x14ac:dyDescent="0.25">
      <c r="A1" s="90" t="s">
        <v>0</v>
      </c>
      <c r="B1" s="128" t="s">
        <v>174</v>
      </c>
      <c r="C1" s="91"/>
      <c r="G1" s="1" t="s">
        <v>1</v>
      </c>
      <c r="N1" s="92" t="s">
        <v>175</v>
      </c>
      <c r="O1" s="94"/>
      <c r="P1" s="94"/>
    </row>
    <row r="2" spans="1:16" ht="5.0999999999999996" customHeight="1" x14ac:dyDescent="0.25">
      <c r="N2" s="94"/>
      <c r="O2" s="94"/>
      <c r="P2" s="94"/>
    </row>
    <row r="3" spans="1:16" ht="10.35" customHeight="1" x14ac:dyDescent="0.25"/>
    <row r="4" spans="1:16" ht="5.0999999999999996" customHeight="1" x14ac:dyDescent="0.25"/>
    <row r="5" spans="1:16" x14ac:dyDescent="0.25">
      <c r="G5" s="156" t="s">
        <v>2</v>
      </c>
      <c r="H5" s="156"/>
      <c r="I5" s="156"/>
      <c r="J5" s="156"/>
      <c r="L5" t="s">
        <v>32</v>
      </c>
    </row>
    <row r="6" spans="1:16" ht="10.35" customHeight="1" x14ac:dyDescent="0.25">
      <c r="G6" s="2"/>
      <c r="H6" s="2"/>
      <c r="I6" s="2"/>
      <c r="J6" s="2"/>
    </row>
    <row r="7" spans="1:16" ht="5.0999999999999996" customHeight="1" x14ac:dyDescent="0.25"/>
    <row r="8" spans="1:16" x14ac:dyDescent="0.25">
      <c r="A8" s="92" t="s">
        <v>3</v>
      </c>
      <c r="H8" s="161" t="s">
        <v>4</v>
      </c>
      <c r="I8" s="161"/>
      <c r="J8" s="161"/>
      <c r="K8" s="161"/>
      <c r="L8" s="161"/>
      <c r="M8" s="161"/>
      <c r="N8" s="161"/>
      <c r="O8" s="161"/>
    </row>
    <row r="9" spans="1:16" ht="5.0999999999999996" customHeight="1" x14ac:dyDescent="0.25"/>
    <row r="10" spans="1:16" x14ac:dyDescent="0.25">
      <c r="A10" s="92" t="s">
        <v>5</v>
      </c>
      <c r="C10" s="93">
        <v>45136</v>
      </c>
    </row>
    <row r="11" spans="1:16" ht="5.0999999999999996" customHeight="1" x14ac:dyDescent="0.25"/>
    <row r="12" spans="1:16" x14ac:dyDescent="0.25">
      <c r="A12" s="94"/>
      <c r="B12" s="94"/>
      <c r="C12" s="94"/>
      <c r="D12" s="94" t="s">
        <v>6</v>
      </c>
      <c r="E12" s="94" t="s">
        <v>6</v>
      </c>
      <c r="F12" s="162" t="s">
        <v>7</v>
      </c>
      <c r="G12" s="162"/>
      <c r="H12" s="94"/>
      <c r="I12" s="94"/>
      <c r="J12" s="94"/>
      <c r="K12" s="94"/>
      <c r="L12" s="94" t="s">
        <v>6</v>
      </c>
      <c r="M12" s="94" t="s">
        <v>6</v>
      </c>
      <c r="N12" s="162" t="s">
        <v>7</v>
      </c>
      <c r="O12" s="162"/>
    </row>
    <row r="13" spans="1:16" x14ac:dyDescent="0.25">
      <c r="A13" s="138" t="s">
        <v>8</v>
      </c>
      <c r="B13" s="139" t="s">
        <v>9</v>
      </c>
      <c r="C13" s="139" t="s">
        <v>6</v>
      </c>
      <c r="D13" s="138" t="s">
        <v>10</v>
      </c>
      <c r="E13" s="138" t="s">
        <v>11</v>
      </c>
      <c r="F13" s="140">
        <v>45129</v>
      </c>
      <c r="G13" s="140">
        <v>44772</v>
      </c>
      <c r="H13" s="92"/>
      <c r="I13" s="138" t="s">
        <v>12</v>
      </c>
      <c r="J13" s="139" t="s">
        <v>9</v>
      </c>
      <c r="K13" s="139" t="s">
        <v>6</v>
      </c>
      <c r="L13" s="138" t="s">
        <v>10</v>
      </c>
      <c r="M13" s="138" t="s">
        <v>11</v>
      </c>
      <c r="N13" s="140">
        <f>F13</f>
        <v>45129</v>
      </c>
      <c r="O13" s="140">
        <f>G13</f>
        <v>44772</v>
      </c>
    </row>
    <row r="14" spans="1:16" x14ac:dyDescent="0.25">
      <c r="A14" t="s">
        <v>13</v>
      </c>
      <c r="B14" s="5">
        <v>116</v>
      </c>
      <c r="C14" s="6">
        <v>464.1</v>
      </c>
      <c r="D14" s="107">
        <v>468.3</v>
      </c>
      <c r="E14" s="107">
        <v>437.1</v>
      </c>
      <c r="F14" s="7">
        <f t="shared" ref="F14:F21" si="0">IF(C14="-","-",IF(D14="-","-",C14/D14-1))</f>
        <v>-8.9686098654708779E-3</v>
      </c>
      <c r="G14" s="7">
        <f t="shared" ref="G14:G21" si="1">IF(C14="-","-",IF(E14="-","-",C14/E14-1))</f>
        <v>6.1770761839396116E-2</v>
      </c>
      <c r="I14" t="s">
        <v>13</v>
      </c>
      <c r="J14" s="5">
        <v>150</v>
      </c>
      <c r="K14" s="6">
        <v>454.8</v>
      </c>
      <c r="L14" s="107">
        <v>459.9</v>
      </c>
      <c r="M14" s="6">
        <v>432.4</v>
      </c>
      <c r="N14" s="8">
        <f t="shared" ref="N14:N20" si="2">IF(K14="-","-",IF(L14="-","-",K14/L14-1))</f>
        <v>-1.1089367253750759E-2</v>
      </c>
      <c r="O14" s="7">
        <f t="shared" ref="O14:O20" si="3">IF(K14="-","-",IF(M14="-","-",K14/M14-1))</f>
        <v>5.1803885291396901E-2</v>
      </c>
    </row>
    <row r="15" spans="1:16" x14ac:dyDescent="0.25">
      <c r="A15" t="s">
        <v>14</v>
      </c>
      <c r="B15" s="5">
        <v>160</v>
      </c>
      <c r="C15" s="6">
        <v>468.9</v>
      </c>
      <c r="D15" s="107">
        <v>471.1</v>
      </c>
      <c r="E15" s="107">
        <v>441.5</v>
      </c>
      <c r="F15" s="9">
        <f t="shared" si="0"/>
        <v>-4.6699214604118966E-3</v>
      </c>
      <c r="G15" s="7">
        <f t="shared" si="1"/>
        <v>6.2061155152887792E-2</v>
      </c>
      <c r="I15" t="s">
        <v>14</v>
      </c>
      <c r="J15" s="5">
        <v>56</v>
      </c>
      <c r="K15" s="6">
        <v>458.5</v>
      </c>
      <c r="L15" s="107">
        <v>463.9</v>
      </c>
      <c r="M15" s="6">
        <v>435</v>
      </c>
      <c r="N15" s="8">
        <f t="shared" si="2"/>
        <v>-1.1640439749946108E-2</v>
      </c>
      <c r="O15" s="7">
        <f t="shared" si="3"/>
        <v>5.4022988505747049E-2</v>
      </c>
    </row>
    <row r="16" spans="1:16" x14ac:dyDescent="0.25">
      <c r="A16" t="s">
        <v>15</v>
      </c>
      <c r="B16" s="5">
        <v>25</v>
      </c>
      <c r="C16" s="6">
        <v>467.5</v>
      </c>
      <c r="D16" s="107">
        <v>468.9</v>
      </c>
      <c r="E16" s="107">
        <v>439.7</v>
      </c>
      <c r="F16" s="9">
        <f t="shared" si="0"/>
        <v>-2.9857112390700991E-3</v>
      </c>
      <c r="G16" s="7">
        <f t="shared" si="1"/>
        <v>6.3224926085967637E-2</v>
      </c>
      <c r="I16" t="s">
        <v>16</v>
      </c>
      <c r="J16" s="5">
        <v>191</v>
      </c>
      <c r="K16" s="6">
        <v>447.5</v>
      </c>
      <c r="L16" s="107">
        <v>452</v>
      </c>
      <c r="M16" s="6">
        <v>423.8</v>
      </c>
      <c r="N16" s="8">
        <f t="shared" si="2"/>
        <v>-9.9557522123894238E-3</v>
      </c>
      <c r="O16" s="7">
        <f t="shared" si="3"/>
        <v>5.5922605002359571E-2</v>
      </c>
    </row>
    <row r="17" spans="1:15" x14ac:dyDescent="0.25">
      <c r="A17" t="s">
        <v>17</v>
      </c>
      <c r="B17" s="10">
        <v>421</v>
      </c>
      <c r="C17" s="6">
        <v>466.6</v>
      </c>
      <c r="D17" s="107">
        <v>468.8</v>
      </c>
      <c r="E17" s="107">
        <v>437</v>
      </c>
      <c r="F17" s="9">
        <f t="shared" si="0"/>
        <v>-4.6928327645050505E-3</v>
      </c>
      <c r="G17" s="7">
        <f t="shared" si="1"/>
        <v>6.7734553775743667E-2</v>
      </c>
      <c r="I17" t="s">
        <v>17</v>
      </c>
      <c r="J17" s="5">
        <v>81</v>
      </c>
      <c r="K17" s="6">
        <v>449.6</v>
      </c>
      <c r="L17" s="107">
        <v>457.8</v>
      </c>
      <c r="M17" s="6">
        <v>429.6</v>
      </c>
      <c r="N17" s="8">
        <f t="shared" si="2"/>
        <v>-1.7911751856706015E-2</v>
      </c>
      <c r="O17" s="7">
        <f t="shared" si="3"/>
        <v>4.6554934823091143E-2</v>
      </c>
    </row>
    <row r="18" spans="1:15" x14ac:dyDescent="0.25">
      <c r="A18" t="s">
        <v>18</v>
      </c>
      <c r="B18" s="5">
        <v>95</v>
      </c>
      <c r="C18" s="6">
        <v>465.7</v>
      </c>
      <c r="D18" s="107">
        <v>470.2</v>
      </c>
      <c r="E18" s="107">
        <v>435.8</v>
      </c>
      <c r="F18" s="7">
        <f t="shared" si="0"/>
        <v>-9.5703955763505322E-3</v>
      </c>
      <c r="G18" s="7">
        <f t="shared" si="1"/>
        <v>6.8609453877925608E-2</v>
      </c>
      <c r="I18" t="s">
        <v>19</v>
      </c>
      <c r="J18" s="5">
        <v>161</v>
      </c>
      <c r="K18" s="6">
        <v>429.8</v>
      </c>
      <c r="L18" s="107">
        <v>432.5</v>
      </c>
      <c r="M18" s="6">
        <v>405.5</v>
      </c>
      <c r="N18" s="8">
        <f t="shared" si="2"/>
        <v>-6.2427745664739298E-3</v>
      </c>
      <c r="O18" s="7">
        <f t="shared" si="3"/>
        <v>5.9926017262638798E-2</v>
      </c>
    </row>
    <row r="19" spans="1:15" x14ac:dyDescent="0.25">
      <c r="A19" t="s">
        <v>20</v>
      </c>
      <c r="B19" s="5">
        <v>573</v>
      </c>
      <c r="C19" s="6">
        <v>453.3</v>
      </c>
      <c r="D19" s="107">
        <v>455.9</v>
      </c>
      <c r="E19" s="107">
        <v>425</v>
      </c>
      <c r="F19" s="9">
        <f t="shared" si="0"/>
        <v>-5.7030050449659031E-3</v>
      </c>
      <c r="G19" s="7">
        <f t="shared" si="1"/>
        <v>6.6588235294117615E-2</v>
      </c>
      <c r="I19" s="141" t="s">
        <v>20</v>
      </c>
      <c r="J19" s="5">
        <v>70</v>
      </c>
      <c r="K19" s="6">
        <v>436.4</v>
      </c>
      <c r="L19" s="107">
        <v>440.9</v>
      </c>
      <c r="M19" s="6">
        <v>416.8</v>
      </c>
      <c r="N19" s="142">
        <f t="shared" si="2"/>
        <v>-1.0206396008165086E-2</v>
      </c>
      <c r="O19" s="143">
        <f t="shared" si="3"/>
        <v>4.7024952015354948E-2</v>
      </c>
    </row>
    <row r="20" spans="1:15" x14ac:dyDescent="0.25">
      <c r="A20" t="s">
        <v>21</v>
      </c>
      <c r="B20" s="5">
        <v>109</v>
      </c>
      <c r="C20" s="6">
        <v>454.3</v>
      </c>
      <c r="D20" s="107">
        <v>455.4</v>
      </c>
      <c r="E20" s="107">
        <v>422.8</v>
      </c>
      <c r="F20" s="7">
        <f t="shared" si="0"/>
        <v>-2.4154589371979673E-3</v>
      </c>
      <c r="G20" s="9">
        <f t="shared" si="1"/>
        <v>7.4503311258278249E-2</v>
      </c>
      <c r="I20" t="s">
        <v>22</v>
      </c>
      <c r="J20" s="121">
        <v>927</v>
      </c>
      <c r="K20" s="125">
        <v>441.56</v>
      </c>
      <c r="L20" s="108">
        <v>446.7</v>
      </c>
      <c r="M20" s="125">
        <v>419.87</v>
      </c>
      <c r="N20" s="8">
        <f t="shared" si="2"/>
        <v>-1.1506603984777208E-2</v>
      </c>
      <c r="O20" s="7">
        <f t="shared" si="3"/>
        <v>5.1658846785909818E-2</v>
      </c>
    </row>
    <row r="21" spans="1:15" x14ac:dyDescent="0.25">
      <c r="A21" s="133" t="s">
        <v>22</v>
      </c>
      <c r="B21" s="119">
        <v>2299</v>
      </c>
      <c r="C21" s="125">
        <v>453.67</v>
      </c>
      <c r="D21" s="108">
        <v>457.96</v>
      </c>
      <c r="E21" s="108">
        <v>425.57</v>
      </c>
      <c r="F21" s="134">
        <f t="shared" si="0"/>
        <v>-9.3676303607300726E-3</v>
      </c>
      <c r="G21" s="134">
        <f t="shared" si="1"/>
        <v>6.6029090396409584E-2</v>
      </c>
      <c r="J21" s="15"/>
      <c r="K21" s="15"/>
      <c r="L21" s="110"/>
      <c r="M21" s="16"/>
      <c r="N21" s="15"/>
      <c r="O21" s="17"/>
    </row>
    <row r="22" spans="1:15" ht="5.0999999999999996" customHeight="1" x14ac:dyDescent="0.25">
      <c r="B22" s="5"/>
      <c r="C22" s="6"/>
      <c r="D22" s="107"/>
      <c r="E22" s="103"/>
      <c r="F22" s="6"/>
      <c r="G22" s="10"/>
      <c r="J22" s="15"/>
      <c r="K22" s="15"/>
      <c r="L22" s="110"/>
      <c r="M22" s="16"/>
      <c r="N22" s="15"/>
      <c r="O22" s="17"/>
    </row>
    <row r="23" spans="1:15" x14ac:dyDescent="0.25">
      <c r="A23" s="135" t="s">
        <v>23</v>
      </c>
      <c r="B23" s="120"/>
      <c r="C23" s="136"/>
      <c r="D23" s="109"/>
      <c r="E23" s="116"/>
      <c r="F23" s="122"/>
      <c r="G23" s="137"/>
      <c r="I23" s="135" t="s">
        <v>24</v>
      </c>
      <c r="J23" s="122"/>
      <c r="K23" s="122"/>
      <c r="L23" s="111"/>
      <c r="M23" s="144"/>
      <c r="N23" s="122"/>
      <c r="O23" s="137"/>
    </row>
    <row r="24" spans="1:15" x14ac:dyDescent="0.25">
      <c r="A24" t="s">
        <v>13</v>
      </c>
      <c r="B24" s="5">
        <v>41</v>
      </c>
      <c r="C24" s="6">
        <v>462.8</v>
      </c>
      <c r="D24" s="107">
        <v>467</v>
      </c>
      <c r="E24" s="107">
        <v>441.3</v>
      </c>
      <c r="F24" s="9">
        <f t="shared" ref="F24:F33" si="4">IF(C24="-","-",IF(D24="-","-",C24/D24-1))</f>
        <v>-8.9935760171305779E-3</v>
      </c>
      <c r="G24" s="7">
        <f t="shared" ref="G24:G33" si="5">IF(C24="-","-",IF(E24="-","-",C24/E24-1))</f>
        <v>4.8719691819623767E-2</v>
      </c>
      <c r="I24" t="s">
        <v>17</v>
      </c>
      <c r="J24" s="5">
        <v>48</v>
      </c>
      <c r="K24" s="6">
        <v>365.1</v>
      </c>
      <c r="L24" s="107">
        <v>375.8</v>
      </c>
      <c r="M24" s="6">
        <v>395.6</v>
      </c>
      <c r="N24" s="8">
        <f t="shared" ref="N24:N31" si="6">IF(K24="-","-",IF(L24="-","-",K24/L24-1))</f>
        <v>-2.8472591804151071E-2</v>
      </c>
      <c r="O24" s="7">
        <f t="shared" ref="O24:O31" si="7">IF(K24="-","-",IF(M24="-","-",K24/M24-1))</f>
        <v>-7.7098078867542941E-2</v>
      </c>
    </row>
    <row r="25" spans="1:15" x14ac:dyDescent="0.25">
      <c r="A25" t="s">
        <v>14</v>
      </c>
      <c r="B25" s="5">
        <v>113</v>
      </c>
      <c r="C25" s="6">
        <v>470.2</v>
      </c>
      <c r="D25" s="107">
        <v>471.9</v>
      </c>
      <c r="E25" s="107">
        <v>446.2</v>
      </c>
      <c r="F25" s="9">
        <f t="shared" si="4"/>
        <v>-3.6024581479127127E-3</v>
      </c>
      <c r="G25" s="7">
        <f t="shared" si="5"/>
        <v>5.3787539220080616E-2</v>
      </c>
      <c r="I25" t="s">
        <v>18</v>
      </c>
      <c r="J25" s="5">
        <v>49</v>
      </c>
      <c r="K25" s="6">
        <v>365.8</v>
      </c>
      <c r="L25" s="107">
        <v>373.5</v>
      </c>
      <c r="M25" s="6">
        <v>394.3</v>
      </c>
      <c r="N25" s="8">
        <f t="shared" si="6"/>
        <v>-2.0615796519410923E-2</v>
      </c>
      <c r="O25" s="7">
        <f t="shared" si="7"/>
        <v>-7.2279989855440041E-2</v>
      </c>
    </row>
    <row r="26" spans="1:15" x14ac:dyDescent="0.25">
      <c r="A26" t="s">
        <v>15</v>
      </c>
      <c r="B26" s="5">
        <v>51</v>
      </c>
      <c r="C26" s="6">
        <v>466.8</v>
      </c>
      <c r="D26" s="107">
        <v>465.5</v>
      </c>
      <c r="E26" s="107">
        <v>440.3</v>
      </c>
      <c r="F26" s="7">
        <f t="shared" si="4"/>
        <v>2.7926960257786959E-3</v>
      </c>
      <c r="G26" s="7">
        <f t="shared" si="5"/>
        <v>6.0186236656824876E-2</v>
      </c>
      <c r="I26" t="s">
        <v>19</v>
      </c>
      <c r="J26" s="5">
        <v>53</v>
      </c>
      <c r="K26" s="6">
        <v>344.6</v>
      </c>
      <c r="L26" s="107">
        <v>355.5</v>
      </c>
      <c r="M26" s="6">
        <v>364.1</v>
      </c>
      <c r="N26" s="8">
        <f t="shared" si="6"/>
        <v>-3.0661040787622995E-2</v>
      </c>
      <c r="O26" s="7">
        <f t="shared" si="7"/>
        <v>-5.3556715188135096E-2</v>
      </c>
    </row>
    <row r="27" spans="1:15" x14ac:dyDescent="0.25">
      <c r="A27" t="s">
        <v>16</v>
      </c>
      <c r="B27" s="5">
        <v>99</v>
      </c>
      <c r="C27" s="6">
        <v>456.8</v>
      </c>
      <c r="D27" s="107">
        <v>462.7</v>
      </c>
      <c r="E27" s="107">
        <v>435.1</v>
      </c>
      <c r="F27" s="7">
        <f t="shared" si="4"/>
        <v>-1.2751242705856924E-2</v>
      </c>
      <c r="G27" s="7">
        <f t="shared" si="5"/>
        <v>4.9873592277637213E-2</v>
      </c>
      <c r="I27" t="s">
        <v>20</v>
      </c>
      <c r="J27" s="5">
        <v>192</v>
      </c>
      <c r="K27" s="6">
        <v>349.9</v>
      </c>
      <c r="L27" s="107">
        <v>359.2</v>
      </c>
      <c r="M27" s="6">
        <v>373.5</v>
      </c>
      <c r="N27" s="8">
        <f t="shared" si="6"/>
        <v>-2.5890868596881944E-2</v>
      </c>
      <c r="O27" s="7">
        <f t="shared" si="7"/>
        <v>-6.3186077643909044E-2</v>
      </c>
    </row>
    <row r="28" spans="1:15" x14ac:dyDescent="0.25">
      <c r="A28" t="s">
        <v>17</v>
      </c>
      <c r="B28" s="5">
        <v>369</v>
      </c>
      <c r="C28" s="6">
        <v>464.4</v>
      </c>
      <c r="D28" s="107">
        <v>467</v>
      </c>
      <c r="E28" s="107">
        <v>439.6</v>
      </c>
      <c r="F28" s="7">
        <f t="shared" si="4"/>
        <v>-5.5674518201285217E-3</v>
      </c>
      <c r="G28" s="7">
        <f t="shared" si="5"/>
        <v>5.6414922656960798E-2</v>
      </c>
      <c r="I28" t="s">
        <v>21</v>
      </c>
      <c r="J28" s="5">
        <v>117</v>
      </c>
      <c r="K28" s="6">
        <v>350.9</v>
      </c>
      <c r="L28" s="107">
        <v>359.6</v>
      </c>
      <c r="M28" s="6">
        <v>377.5</v>
      </c>
      <c r="N28" s="8">
        <f t="shared" si="6"/>
        <v>-2.4193548387096864E-2</v>
      </c>
      <c r="O28" s="7">
        <f t="shared" si="7"/>
        <v>-7.04635761589405E-2</v>
      </c>
    </row>
    <row r="29" spans="1:15" x14ac:dyDescent="0.25">
      <c r="A29" t="s">
        <v>18</v>
      </c>
      <c r="B29" s="5">
        <v>259</v>
      </c>
      <c r="C29" s="6">
        <v>463.2</v>
      </c>
      <c r="D29" s="107">
        <v>465.5</v>
      </c>
      <c r="E29" s="107">
        <v>436.5</v>
      </c>
      <c r="F29" s="7">
        <f t="shared" si="4"/>
        <v>-4.9409237379162141E-3</v>
      </c>
      <c r="G29" s="7">
        <f t="shared" si="5"/>
        <v>6.1168384879725091E-2</v>
      </c>
      <c r="I29" t="s">
        <v>25</v>
      </c>
      <c r="J29" s="5">
        <v>290</v>
      </c>
      <c r="K29" s="6">
        <v>312.89999999999998</v>
      </c>
      <c r="L29" s="107">
        <v>323</v>
      </c>
      <c r="M29" s="6">
        <v>331</v>
      </c>
      <c r="N29" s="8">
        <f t="shared" si="6"/>
        <v>-3.1269349845201355E-2</v>
      </c>
      <c r="O29" s="7">
        <f t="shared" si="7"/>
        <v>-5.4682779456193376E-2</v>
      </c>
    </row>
    <row r="30" spans="1:15" x14ac:dyDescent="0.25">
      <c r="A30" t="s">
        <v>19</v>
      </c>
      <c r="B30" s="5">
        <v>69</v>
      </c>
      <c r="C30" s="6">
        <v>449</v>
      </c>
      <c r="D30" s="107">
        <v>448.5</v>
      </c>
      <c r="E30" s="107">
        <v>420.3</v>
      </c>
      <c r="F30" s="7">
        <f t="shared" si="4"/>
        <v>1.1148272017837968E-3</v>
      </c>
      <c r="G30" s="7">
        <f t="shared" si="5"/>
        <v>6.8284558648584293E-2</v>
      </c>
      <c r="I30" s="141" t="s">
        <v>26</v>
      </c>
      <c r="J30" s="123">
        <v>144</v>
      </c>
      <c r="K30" s="126">
        <v>328.3</v>
      </c>
      <c r="L30" s="112">
        <v>341.9</v>
      </c>
      <c r="M30" s="126">
        <v>352.1</v>
      </c>
      <c r="N30" s="8">
        <f t="shared" si="6"/>
        <v>-3.9777712781514984E-2</v>
      </c>
      <c r="O30" s="143">
        <f t="shared" si="7"/>
        <v>-6.7594433399602361E-2</v>
      </c>
    </row>
    <row r="31" spans="1:15" x14ac:dyDescent="0.25">
      <c r="A31" t="s">
        <v>20</v>
      </c>
      <c r="B31" s="5">
        <v>316</v>
      </c>
      <c r="C31" s="6">
        <v>451.6</v>
      </c>
      <c r="D31" s="107">
        <v>454.9</v>
      </c>
      <c r="E31" s="107">
        <v>427.4</v>
      </c>
      <c r="F31" s="9">
        <f t="shared" si="4"/>
        <v>-7.2543416135413263E-3</v>
      </c>
      <c r="G31" s="7">
        <f t="shared" si="5"/>
        <v>5.6621431913898013E-2</v>
      </c>
      <c r="I31" t="s">
        <v>22</v>
      </c>
      <c r="J31" s="10">
        <v>1340</v>
      </c>
      <c r="K31" s="6">
        <v>318.51</v>
      </c>
      <c r="L31" s="107">
        <v>331.47</v>
      </c>
      <c r="M31" s="6">
        <v>343.92</v>
      </c>
      <c r="N31" s="145">
        <f t="shared" si="6"/>
        <v>-3.9098560955742712E-2</v>
      </c>
      <c r="O31" s="7">
        <f t="shared" si="7"/>
        <v>-7.3883461270062845E-2</v>
      </c>
    </row>
    <row r="32" spans="1:15" x14ac:dyDescent="0.25">
      <c r="A32" t="s">
        <v>21</v>
      </c>
      <c r="B32" s="5">
        <v>263</v>
      </c>
      <c r="C32" s="6">
        <v>450.8</v>
      </c>
      <c r="D32" s="107">
        <v>454.7</v>
      </c>
      <c r="E32" s="107">
        <v>427</v>
      </c>
      <c r="F32" s="7">
        <f t="shared" si="4"/>
        <v>-8.5770837915107867E-3</v>
      </c>
      <c r="G32" s="9">
        <f t="shared" si="5"/>
        <v>5.573770491803276E-2</v>
      </c>
    </row>
    <row r="33" spans="1:15" x14ac:dyDescent="0.25">
      <c r="A33" s="133" t="s">
        <v>22</v>
      </c>
      <c r="B33" s="119">
        <v>1734</v>
      </c>
      <c r="C33" s="125">
        <v>455.79</v>
      </c>
      <c r="D33" s="108">
        <v>456.31</v>
      </c>
      <c r="E33" s="108">
        <v>430.08</v>
      </c>
      <c r="F33" s="134">
        <f t="shared" si="4"/>
        <v>-1.1395761653261172E-3</v>
      </c>
      <c r="G33" s="134">
        <f t="shared" si="5"/>
        <v>5.9779575892857206E-2</v>
      </c>
    </row>
    <row r="34" spans="1:15" ht="5.0999999999999996" customHeight="1" x14ac:dyDescent="0.25"/>
    <row r="35" spans="1:15" ht="5.0999999999999996" customHeight="1" x14ac:dyDescent="0.25"/>
    <row r="36" spans="1:15" x14ac:dyDescent="0.25">
      <c r="A36" s="146" t="s">
        <v>27</v>
      </c>
      <c r="B36" s="133"/>
      <c r="C36" s="133"/>
      <c r="D36" s="133"/>
      <c r="E36" s="133"/>
      <c r="F36" s="133"/>
      <c r="G36" s="133"/>
      <c r="H36" s="133"/>
      <c r="I36" s="147" t="s">
        <v>5</v>
      </c>
      <c r="J36" s="148">
        <f>C10</f>
        <v>45136</v>
      </c>
      <c r="K36" s="133"/>
      <c r="L36" s="133"/>
      <c r="M36" s="133"/>
      <c r="N36" s="133"/>
      <c r="O36" s="133"/>
    </row>
    <row r="37" spans="1:15" ht="5.0999999999999996" customHeight="1" x14ac:dyDescent="0.25"/>
    <row r="38" spans="1:15" x14ac:dyDescent="0.25">
      <c r="A38" s="161" t="s">
        <v>28</v>
      </c>
      <c r="B38" s="161"/>
      <c r="C38" s="161"/>
      <c r="D38" s="161"/>
      <c r="E38" s="161"/>
      <c r="F38" s="161"/>
      <c r="G38" s="161"/>
      <c r="H38" s="161"/>
      <c r="I38" t="s">
        <v>29</v>
      </c>
      <c r="J38" s="103">
        <v>11628</v>
      </c>
      <c r="K38" s="25">
        <v>493.45775694909889</v>
      </c>
      <c r="L38" s="25">
        <v>528.2992629646169</v>
      </c>
      <c r="M38" s="104">
        <v>490.69436937233274</v>
      </c>
      <c r="N38" s="8">
        <f>IF(K38="-","-",IF(L38="-","-",K38/L38-1))</f>
        <v>-6.5950321073704687E-2</v>
      </c>
      <c r="O38" s="8">
        <f>IF(K38="-","-",IF(M38="-","-",K38/M38-1))</f>
        <v>5.631586073223005E-3</v>
      </c>
    </row>
    <row r="39" spans="1:15" x14ac:dyDescent="0.25">
      <c r="I39" t="s">
        <v>31</v>
      </c>
      <c r="J39" s="103" t="s">
        <v>30</v>
      </c>
      <c r="K39" s="25" t="s">
        <v>30</v>
      </c>
      <c r="L39" s="25" t="s">
        <v>30</v>
      </c>
      <c r="M39" s="25" t="s">
        <v>30</v>
      </c>
      <c r="N39" s="8" t="str">
        <f>IF(K39="-","-",IF(L39="-","-",K39/L39-1))</f>
        <v>-</v>
      </c>
      <c r="O39" s="8" t="str">
        <f>IF(K39="-","-",IF(M39="-","-",K39/M39-1))</f>
        <v>-</v>
      </c>
    </row>
    <row r="40" spans="1:15" x14ac:dyDescent="0.25">
      <c r="A40" s="133"/>
      <c r="B40" s="133"/>
      <c r="C40" s="133"/>
      <c r="D40" s="133"/>
      <c r="E40" s="133"/>
      <c r="F40" s="133"/>
      <c r="G40" s="133"/>
      <c r="H40" s="133"/>
      <c r="I40" s="133"/>
      <c r="J40" s="124">
        <v>11628</v>
      </c>
      <c r="K40" s="115">
        <v>493.45775694909889</v>
      </c>
      <c r="L40" s="115">
        <v>528.2992629646169</v>
      </c>
      <c r="M40" s="115">
        <v>490.69436937233274</v>
      </c>
      <c r="N40" s="149">
        <f>IF(K40="-","-",IF(L40="-","-",K40/L40-1))</f>
        <v>-6.5950321073704687E-2</v>
      </c>
      <c r="O40" s="149">
        <f>IF(K40="-","-",IF(M40="-","-",K40/M40-1))</f>
        <v>5.631586073223005E-3</v>
      </c>
    </row>
    <row r="41" spans="1:15" ht="5.0999999999999996" customHeight="1" x14ac:dyDescent="0.25">
      <c r="A41" s="141"/>
      <c r="B41" s="141"/>
      <c r="C41" s="141"/>
      <c r="D41" s="141"/>
      <c r="E41" s="141"/>
      <c r="F41" s="141"/>
      <c r="G41" s="141"/>
      <c r="H41" s="141"/>
      <c r="I41" s="141"/>
      <c r="J41" s="141" t="s">
        <v>32</v>
      </c>
      <c r="K41" s="141"/>
      <c r="L41" s="141"/>
      <c r="M41" s="141"/>
      <c r="N41" s="141"/>
      <c r="O41" s="141"/>
    </row>
    <row r="42" spans="1:15" ht="5.0999999999999996" customHeight="1" x14ac:dyDescent="0.25"/>
    <row r="43" spans="1:15" x14ac:dyDescent="0.25">
      <c r="A43" s="1" t="s">
        <v>33</v>
      </c>
      <c r="I43" s="92" t="s">
        <v>5</v>
      </c>
      <c r="J43" s="93">
        <f>J36</f>
        <v>45136</v>
      </c>
    </row>
    <row r="44" spans="1:15" ht="5.0999999999999996" customHeight="1" x14ac:dyDescent="0.25"/>
    <row r="45" spans="1:15" x14ac:dyDescent="0.25">
      <c r="A45" s="160" t="s">
        <v>34</v>
      </c>
      <c r="B45" s="160"/>
      <c r="C45" s="160"/>
      <c r="D45" s="160"/>
      <c r="E45" s="160"/>
      <c r="F45" s="160"/>
      <c r="G45" s="160"/>
      <c r="H45" s="160"/>
      <c r="K45" s="27">
        <v>222.30755258100223</v>
      </c>
      <c r="L45" s="28">
        <v>222.04538530750989</v>
      </c>
      <c r="M45" s="28">
        <v>195.95295133677882</v>
      </c>
      <c r="N45" s="8">
        <f>IF(K45="-","-",IF(L45="-","-",K45/L45-1))</f>
        <v>1.1806922856301139E-3</v>
      </c>
      <c r="O45" s="8">
        <f>IF(K45="-","-",IF(M45="-","-",K45/M45-1))</f>
        <v>0.13449453587932192</v>
      </c>
    </row>
    <row r="46" spans="1:15" ht="5.0999999999999996" customHeight="1" x14ac:dyDescent="0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</row>
    <row r="47" spans="1:15" ht="5.0999999999999996" customHeight="1" x14ac:dyDescent="0.25"/>
    <row r="48" spans="1:15" x14ac:dyDescent="0.25">
      <c r="A48" s="1" t="s">
        <v>35</v>
      </c>
      <c r="I48" s="92" t="s">
        <v>5</v>
      </c>
      <c r="J48" s="93">
        <f>J43</f>
        <v>45136</v>
      </c>
    </row>
    <row r="49" spans="1:15" ht="5.0999999999999996" customHeight="1" x14ac:dyDescent="0.25"/>
    <row r="50" spans="1:15" x14ac:dyDescent="0.25">
      <c r="A50" s="160" t="s">
        <v>104</v>
      </c>
      <c r="B50" s="160"/>
      <c r="C50" s="160"/>
      <c r="D50" s="160"/>
      <c r="E50" s="160"/>
      <c r="F50" s="160"/>
      <c r="G50" s="160"/>
      <c r="H50" s="160"/>
      <c r="K50" s="107">
        <v>112.55</v>
      </c>
      <c r="L50" s="107">
        <v>112.11</v>
      </c>
      <c r="M50" s="107">
        <v>127.43</v>
      </c>
      <c r="N50" s="8">
        <f>IF(K50="-","-",IF(L50="-","-",K50/L50-1))</f>
        <v>3.9247167960039242E-3</v>
      </c>
      <c r="O50" s="7">
        <f>IF(K50="-","-",IF(M50="-","-",K50/M50-1))</f>
        <v>-0.11676999136780986</v>
      </c>
    </row>
    <row r="51" spans="1:15" ht="5.0999999999999996" customHeight="1" x14ac:dyDescent="0.25">
      <c r="A51" s="141"/>
      <c r="B51" s="141"/>
      <c r="C51" s="141"/>
      <c r="D51" s="141"/>
      <c r="E51" s="141"/>
      <c r="F51" s="141"/>
      <c r="G51" s="141"/>
      <c r="H51" s="141" t="s">
        <v>32</v>
      </c>
      <c r="I51" s="141"/>
      <c r="J51" s="141"/>
      <c r="K51" s="141"/>
      <c r="L51" s="141"/>
      <c r="M51" s="141"/>
      <c r="N51" s="141"/>
      <c r="O51" s="141"/>
    </row>
    <row r="52" spans="1:15" ht="5.0999999999999996" customHeight="1" x14ac:dyDescent="0.25">
      <c r="O52" t="s">
        <v>32</v>
      </c>
    </row>
    <row r="53" spans="1:15" x14ac:dyDescent="0.25">
      <c r="A53" s="1" t="s">
        <v>36</v>
      </c>
      <c r="G53" s="92" t="s">
        <v>37</v>
      </c>
      <c r="I53" s="100">
        <v>45078</v>
      </c>
    </row>
    <row r="54" spans="1:15" ht="5.0999999999999996" customHeight="1" x14ac:dyDescent="0.25"/>
    <row r="55" spans="1:15" x14ac:dyDescent="0.25">
      <c r="D55" t="s">
        <v>6</v>
      </c>
      <c r="E55" t="s">
        <v>6</v>
      </c>
      <c r="F55" s="156" t="s">
        <v>7</v>
      </c>
      <c r="G55" s="156"/>
      <c r="L55" t="s">
        <v>6</v>
      </c>
      <c r="M55" t="s">
        <v>6</v>
      </c>
      <c r="N55" s="156" t="s">
        <v>7</v>
      </c>
      <c r="O55" s="156"/>
    </row>
    <row r="56" spans="1:15" x14ac:dyDescent="0.25">
      <c r="C56" s="29" t="s">
        <v>6</v>
      </c>
      <c r="D56" t="s">
        <v>38</v>
      </c>
      <c r="E56" t="s">
        <v>11</v>
      </c>
      <c r="F56" s="101">
        <v>45047</v>
      </c>
      <c r="G56" s="101">
        <v>44713</v>
      </c>
      <c r="K56" s="29" t="s">
        <v>6</v>
      </c>
      <c r="L56" t="s">
        <v>38</v>
      </c>
      <c r="M56" t="s">
        <v>11</v>
      </c>
      <c r="N56" s="101">
        <f>F56</f>
        <v>45047</v>
      </c>
      <c r="O56" s="101">
        <f>G56</f>
        <v>44713</v>
      </c>
    </row>
    <row r="57" spans="1:15" x14ac:dyDescent="0.25">
      <c r="A57" t="s">
        <v>39</v>
      </c>
      <c r="C57" s="25">
        <v>3.28</v>
      </c>
      <c r="D57" s="30">
        <v>3.28</v>
      </c>
      <c r="E57" s="30">
        <v>3.24</v>
      </c>
      <c r="F57" s="7">
        <f>IF(C57="-","-",IF(D57="-","-",C57/D57-1))</f>
        <v>0</v>
      </c>
      <c r="G57" s="7">
        <f>IF(C57="-","-",IF(E57="-","-",C57/E57-1))</f>
        <v>1.2345679012345512E-2</v>
      </c>
      <c r="I57" t="s">
        <v>40</v>
      </c>
      <c r="K57" s="25">
        <v>2.73</v>
      </c>
      <c r="L57" s="30">
        <v>2.73</v>
      </c>
      <c r="M57" s="30">
        <v>2.88</v>
      </c>
      <c r="N57" s="7">
        <f>IF(K57="-","-",IF(L57="-","-",K57/L57-1))</f>
        <v>0</v>
      </c>
      <c r="O57" s="7">
        <f>IF(K57="-","-",IF(M57="-","-",K57/M57-1))</f>
        <v>-5.2083333333333259E-2</v>
      </c>
    </row>
    <row r="58" spans="1:15" x14ac:dyDescent="0.25">
      <c r="A58" t="s">
        <v>41</v>
      </c>
      <c r="C58" s="25">
        <v>27.13</v>
      </c>
      <c r="D58" s="30">
        <v>27.13</v>
      </c>
      <c r="E58" s="30">
        <v>24.63</v>
      </c>
      <c r="F58" s="7">
        <f>IF(C58="-","-",IF(D58="-","-",C58/D58-1))</f>
        <v>0</v>
      </c>
      <c r="G58" s="7">
        <f>IF(C58="-","-",IF(E58="-","-",C58/E58-1))</f>
        <v>0.10150223304912709</v>
      </c>
      <c r="I58" t="s">
        <v>42</v>
      </c>
      <c r="K58" s="25">
        <v>21.75</v>
      </c>
      <c r="L58" s="30">
        <v>20.5</v>
      </c>
      <c r="M58" s="30">
        <v>23.88</v>
      </c>
      <c r="N58" s="7">
        <f>IF(K58="-","-",IF(L58="-","-",K58/L58-1))</f>
        <v>6.0975609756097615E-2</v>
      </c>
      <c r="O58" s="7">
        <f>IF(K58="-","-",IF(M58="-","-",K58/M58-1))</f>
        <v>-8.9195979899497457E-2</v>
      </c>
    </row>
    <row r="59" spans="1:15" x14ac:dyDescent="0.25">
      <c r="A59" s="141"/>
      <c r="B59" s="141"/>
      <c r="C59" s="150"/>
      <c r="D59" s="151"/>
      <c r="E59" s="151"/>
      <c r="F59" s="143"/>
      <c r="G59" s="143"/>
      <c r="H59" s="141"/>
      <c r="I59" s="141"/>
      <c r="J59" s="141"/>
      <c r="K59" s="150"/>
      <c r="L59" s="151"/>
      <c r="M59" s="151"/>
      <c r="N59" s="143"/>
      <c r="O59" s="143"/>
    </row>
    <row r="60" spans="1:15" ht="5.0999999999999996" customHeight="1" x14ac:dyDescent="0.25"/>
    <row r="61" spans="1:15" ht="5.0999999999999996" customHeight="1" x14ac:dyDescent="0.25"/>
    <row r="67" spans="1:15" ht="5.0999999999999996" customHeight="1" x14ac:dyDescent="0.25"/>
    <row r="69" spans="1:15" ht="5.0999999999999996" customHeight="1" x14ac:dyDescent="0.25"/>
    <row r="70" spans="1:15" x14ac:dyDescent="0.25">
      <c r="A70" s="92" t="s">
        <v>0</v>
      </c>
      <c r="B70" s="93" t="str">
        <f>B1</f>
        <v>4th August 2023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2" t="str">
        <f>N1</f>
        <v>Volume 86 Number 30</v>
      </c>
      <c r="O70" s="94"/>
    </row>
    <row r="71" spans="1:15" x14ac:dyDescent="0.2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</row>
    <row r="72" spans="1:15" x14ac:dyDescent="0.25">
      <c r="A72" s="1" t="s">
        <v>43</v>
      </c>
      <c r="I72" s="29" t="s">
        <v>44</v>
      </c>
      <c r="J72" s="100">
        <v>45078</v>
      </c>
    </row>
    <row r="73" spans="1:15" x14ac:dyDescent="0.25">
      <c r="L73" t="s">
        <v>6</v>
      </c>
      <c r="M73" t="s">
        <v>6</v>
      </c>
      <c r="N73" s="156" t="s">
        <v>7</v>
      </c>
      <c r="O73" s="156"/>
    </row>
    <row r="74" spans="1:15" x14ac:dyDescent="0.25">
      <c r="K74" s="29" t="s">
        <v>6</v>
      </c>
      <c r="L74" t="s">
        <v>38</v>
      </c>
      <c r="M74" t="s">
        <v>11</v>
      </c>
      <c r="N74" s="101">
        <v>45047</v>
      </c>
      <c r="O74" s="101">
        <v>44713</v>
      </c>
    </row>
    <row r="75" spans="1:15" x14ac:dyDescent="0.25">
      <c r="A75" s="160" t="s">
        <v>45</v>
      </c>
      <c r="B75" s="160"/>
      <c r="C75" s="160"/>
      <c r="D75" s="160"/>
      <c r="E75" s="160"/>
      <c r="F75" s="160"/>
      <c r="G75" s="160"/>
      <c r="H75" s="160"/>
      <c r="I75" t="s">
        <v>46</v>
      </c>
      <c r="K75" s="25">
        <v>1056.71</v>
      </c>
      <c r="L75" s="30" t="s">
        <v>30</v>
      </c>
      <c r="M75" s="30" t="s">
        <v>30</v>
      </c>
      <c r="N75" s="8" t="str">
        <f>IF(K75="-","-",IF(L75="-","-",K75/L75-1))</f>
        <v>-</v>
      </c>
      <c r="O75" s="8" t="str">
        <f>IF(K75="-","-",IF(M75="-","-",K75/M75-1))</f>
        <v>-</v>
      </c>
    </row>
    <row r="76" spans="1:15" x14ac:dyDescent="0.25">
      <c r="A76" s="160" t="s">
        <v>47</v>
      </c>
      <c r="B76" s="160"/>
      <c r="C76" s="160"/>
      <c r="D76" s="160"/>
      <c r="E76" s="160"/>
      <c r="F76" s="160"/>
      <c r="G76" s="160"/>
      <c r="H76" s="160"/>
      <c r="I76" t="s">
        <v>97</v>
      </c>
      <c r="K76" s="25" t="s">
        <v>30</v>
      </c>
      <c r="L76" s="30">
        <v>267.32669009242994</v>
      </c>
      <c r="M76" s="30">
        <v>150.59781894626201</v>
      </c>
      <c r="N76" s="8" t="str">
        <f>IF(K76="-","-",IF(L76="-","-",K76/L76-1))</f>
        <v>-</v>
      </c>
      <c r="O76" s="8" t="str">
        <f>IF(K76="-","-",IF(M76="-","-",K76/M76-1))</f>
        <v>-</v>
      </c>
    </row>
    <row r="77" spans="1:15" x14ac:dyDescent="0.25">
      <c r="I77" t="s">
        <v>98</v>
      </c>
      <c r="K77" s="25">
        <v>355.71317262399549</v>
      </c>
      <c r="L77" s="30">
        <v>235.37947910621011</v>
      </c>
      <c r="M77" s="30">
        <v>138.09193693693697</v>
      </c>
      <c r="N77" s="8">
        <f>IF(K77="-","-",IF(L77="-","-",K77/L77-1))</f>
        <v>0.51123272927070795</v>
      </c>
      <c r="O77" s="8">
        <f>IF(K77="-","-",IF(M77="-","-",K77/M77-1))</f>
        <v>1.5759155857625529</v>
      </c>
    </row>
    <row r="78" spans="1:15" x14ac:dyDescent="0.25">
      <c r="I78" t="s">
        <v>99</v>
      </c>
      <c r="K78" s="25" t="s">
        <v>30</v>
      </c>
      <c r="L78" s="30" t="s">
        <v>30</v>
      </c>
      <c r="M78" s="30" t="s">
        <v>30</v>
      </c>
      <c r="N78" s="8" t="str">
        <f>IF(K78="-","-",IF(L78="-","-",K78/L78-1))</f>
        <v>-</v>
      </c>
      <c r="O78" s="8" t="str">
        <f>IF(K78="-","-",IF(M78="-","-",K78/M78-1))</f>
        <v>-</v>
      </c>
    </row>
    <row r="79" spans="1:15" ht="5.0999999999999996" customHeight="1" x14ac:dyDescent="0.25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</row>
    <row r="80" spans="1:15" ht="5.0999999999999996" customHeight="1" x14ac:dyDescent="0.25"/>
    <row r="81" spans="1:15" x14ac:dyDescent="0.25">
      <c r="I81" s="92" t="s">
        <v>5</v>
      </c>
      <c r="J81" s="93">
        <f>C10</f>
        <v>45136</v>
      </c>
      <c r="K81" t="s">
        <v>48</v>
      </c>
      <c r="L81" t="s">
        <v>6</v>
      </c>
      <c r="M81" t="s">
        <v>6</v>
      </c>
      <c r="N81" s="156" t="s">
        <v>7</v>
      </c>
      <c r="O81" s="156"/>
    </row>
    <row r="82" spans="1:15" x14ac:dyDescent="0.25">
      <c r="A82" s="1" t="s">
        <v>49</v>
      </c>
      <c r="L82" t="s">
        <v>10</v>
      </c>
      <c r="M82" t="s">
        <v>11</v>
      </c>
      <c r="N82" s="102">
        <f>N13</f>
        <v>45129</v>
      </c>
      <c r="O82" s="102">
        <f>O13</f>
        <v>44772</v>
      </c>
    </row>
    <row r="83" spans="1:15" ht="5.0999999999999996" customHeight="1" x14ac:dyDescent="0.25"/>
    <row r="84" spans="1:15" ht="14.45" customHeight="1" x14ac:dyDescent="0.25">
      <c r="A84" s="160" t="s">
        <v>100</v>
      </c>
      <c r="B84" s="160"/>
      <c r="C84" s="160"/>
      <c r="D84" s="160"/>
      <c r="E84" s="160"/>
      <c r="F84" s="160"/>
      <c r="G84" s="160"/>
      <c r="H84" s="160"/>
      <c r="I84" t="s">
        <v>50</v>
      </c>
      <c r="K84" s="25" t="s">
        <v>30</v>
      </c>
      <c r="L84" s="25" t="s">
        <v>30</v>
      </c>
      <c r="M84" s="25" t="s">
        <v>30</v>
      </c>
      <c r="N84" s="8" t="str">
        <f>IF(K84="-","-",IF(L84="-","-",K84/L84-1))</f>
        <v>-</v>
      </c>
      <c r="O84" s="8" t="str">
        <f>IF(K84="-","-",IF(M84="-","-",K84/M84-1))</f>
        <v>-</v>
      </c>
    </row>
    <row r="85" spans="1:15" ht="14.45" customHeight="1" x14ac:dyDescent="0.25">
      <c r="I85" t="s">
        <v>51</v>
      </c>
      <c r="K85" s="25" t="s">
        <v>30</v>
      </c>
      <c r="L85" s="25" t="s">
        <v>30</v>
      </c>
      <c r="M85" s="25" t="s">
        <v>30</v>
      </c>
      <c r="N85" s="8" t="str">
        <f>IF(K85="-","-",IF(L85="-","-",K85/L85-1))</f>
        <v>-</v>
      </c>
      <c r="O85" s="8" t="str">
        <f t="shared" ref="O85" si="8">IF(K85="-","-",IF(M85="-","-",K85/M85-1))</f>
        <v>-</v>
      </c>
    </row>
    <row r="86" spans="1:15" ht="5.0999999999999996" customHeight="1" x14ac:dyDescent="0.25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</row>
    <row r="87" spans="1:15" ht="5.0999999999999996" customHeight="1" x14ac:dyDescent="0.25"/>
    <row r="88" spans="1:15" x14ac:dyDescent="0.25">
      <c r="A88" s="1" t="s">
        <v>52</v>
      </c>
      <c r="I88" s="92" t="s">
        <v>5</v>
      </c>
      <c r="J88" s="93">
        <f>C10</f>
        <v>45136</v>
      </c>
    </row>
    <row r="89" spans="1:15" ht="3" customHeight="1" x14ac:dyDescent="0.25"/>
    <row r="90" spans="1:15" x14ac:dyDescent="0.25">
      <c r="A90" s="160" t="s">
        <v>53</v>
      </c>
      <c r="B90" s="160"/>
      <c r="C90" s="160"/>
      <c r="D90" s="160"/>
      <c r="E90" s="160"/>
      <c r="F90" s="160"/>
      <c r="G90" s="160"/>
      <c r="H90" s="160"/>
      <c r="J90" s="29" t="s">
        <v>54</v>
      </c>
      <c r="K90" s="29" t="s">
        <v>55</v>
      </c>
      <c r="L90" t="s">
        <v>6</v>
      </c>
      <c r="M90" t="s">
        <v>6</v>
      </c>
      <c r="N90" s="156" t="s">
        <v>7</v>
      </c>
      <c r="O90" s="156"/>
    </row>
    <row r="91" spans="1:15" x14ac:dyDescent="0.25">
      <c r="I91" s="152" t="s">
        <v>56</v>
      </c>
      <c r="J91" s="152" t="s">
        <v>57</v>
      </c>
      <c r="K91" s="152" t="s">
        <v>6</v>
      </c>
      <c r="L91" s="141" t="s">
        <v>10</v>
      </c>
      <c r="M91" s="141" t="s">
        <v>11</v>
      </c>
      <c r="N91" s="140">
        <f>F13</f>
        <v>45129</v>
      </c>
      <c r="O91" s="140">
        <f>G13</f>
        <v>44772</v>
      </c>
    </row>
    <row r="92" spans="1:15" x14ac:dyDescent="0.25">
      <c r="A92" s="1" t="s">
        <v>58</v>
      </c>
      <c r="B92" t="s">
        <v>59</v>
      </c>
      <c r="F92" t="s">
        <v>60</v>
      </c>
      <c r="I92" s="33">
        <v>41</v>
      </c>
      <c r="J92" s="33" t="s">
        <v>176</v>
      </c>
      <c r="K92" s="103">
        <v>798.97560975609758</v>
      </c>
      <c r="L92" s="103">
        <v>714.18918918918916</v>
      </c>
      <c r="M92" s="103">
        <v>789.469696969697</v>
      </c>
      <c r="N92" s="34">
        <f t="shared" ref="N92:N99" si="9">IF(K92="-","-",IF(L92="-","-",K92/L92-1))</f>
        <v>0.11871703163578484</v>
      </c>
      <c r="O92" s="8">
        <f t="shared" ref="O92:O99" si="10">IF(K92="-","-",IF(M92="-","-",K92/M92-1))</f>
        <v>1.2040883675317859E-2</v>
      </c>
    </row>
    <row r="93" spans="1:15" x14ac:dyDescent="0.25">
      <c r="A93" s="1" t="s">
        <v>61</v>
      </c>
      <c r="F93" t="s">
        <v>62</v>
      </c>
      <c r="I93" s="33">
        <v>65</v>
      </c>
      <c r="J93" s="33" t="s">
        <v>177</v>
      </c>
      <c r="K93" s="103">
        <v>920</v>
      </c>
      <c r="L93" s="103">
        <v>840.35789473684213</v>
      </c>
      <c r="M93" s="103">
        <v>902.52577319587624</v>
      </c>
      <c r="N93" s="34">
        <f t="shared" si="9"/>
        <v>9.4771651176190463E-2</v>
      </c>
      <c r="O93" s="8">
        <f t="shared" si="10"/>
        <v>1.9361471243360517E-2</v>
      </c>
    </row>
    <row r="94" spans="1:15" x14ac:dyDescent="0.25">
      <c r="F94" t="s">
        <v>63</v>
      </c>
      <c r="I94" s="33">
        <v>186</v>
      </c>
      <c r="J94" s="33" t="s">
        <v>178</v>
      </c>
      <c r="K94" s="103">
        <v>1006.6182795698925</v>
      </c>
      <c r="L94" s="103">
        <v>1041.7950000000001</v>
      </c>
      <c r="M94" s="103">
        <v>1014.0588235294117</v>
      </c>
      <c r="N94" s="34">
        <f t="shared" si="9"/>
        <v>-3.3765491704325301E-2</v>
      </c>
      <c r="O94" s="8">
        <f t="shared" si="10"/>
        <v>-7.3373889037546824E-3</v>
      </c>
    </row>
    <row r="95" spans="1:15" x14ac:dyDescent="0.25">
      <c r="F95" t="s">
        <v>64</v>
      </c>
      <c r="I95" s="33">
        <v>250</v>
      </c>
      <c r="J95" s="33" t="s">
        <v>179</v>
      </c>
      <c r="K95" s="103">
        <v>1343.4960000000001</v>
      </c>
      <c r="L95" s="103">
        <v>1391.1936936936936</v>
      </c>
      <c r="M95" s="103">
        <v>1371.1456310679612</v>
      </c>
      <c r="N95" s="34">
        <f t="shared" si="9"/>
        <v>-3.428544415483481E-2</v>
      </c>
      <c r="O95" s="8">
        <f t="shared" si="10"/>
        <v>-2.0165349647378594E-2</v>
      </c>
    </row>
    <row r="96" spans="1:15" x14ac:dyDescent="0.25">
      <c r="B96" t="s">
        <v>65</v>
      </c>
      <c r="F96" t="s">
        <v>60</v>
      </c>
      <c r="I96" s="33">
        <v>16</v>
      </c>
      <c r="J96" s="33" t="s">
        <v>180</v>
      </c>
      <c r="K96" s="103">
        <v>686.5625</v>
      </c>
      <c r="L96" s="103">
        <v>584.58333333333337</v>
      </c>
      <c r="M96" s="103">
        <v>631.09756097560978</v>
      </c>
      <c r="N96" s="34">
        <f t="shared" si="9"/>
        <v>0.17444761225944405</v>
      </c>
      <c r="O96" s="8">
        <f t="shared" si="10"/>
        <v>8.7886473429951595E-2</v>
      </c>
    </row>
    <row r="97" spans="1:15" x14ac:dyDescent="0.25">
      <c r="F97" t="s">
        <v>62</v>
      </c>
      <c r="I97" s="33">
        <v>80</v>
      </c>
      <c r="J97" s="33" t="s">
        <v>181</v>
      </c>
      <c r="K97" s="103">
        <v>849.83749999999998</v>
      </c>
      <c r="L97" s="103">
        <v>780.20338983050851</v>
      </c>
      <c r="M97" s="103">
        <v>838.39869281045753</v>
      </c>
      <c r="N97" s="34">
        <f t="shared" si="9"/>
        <v>8.9251227407021183E-2</v>
      </c>
      <c r="O97" s="8">
        <f t="shared" si="10"/>
        <v>1.3643636717988628E-2</v>
      </c>
    </row>
    <row r="98" spans="1:15" x14ac:dyDescent="0.25">
      <c r="F98" t="s">
        <v>63</v>
      </c>
      <c r="I98" s="33">
        <v>147</v>
      </c>
      <c r="J98" s="33" t="s">
        <v>182</v>
      </c>
      <c r="K98" s="103">
        <v>981.90476190476193</v>
      </c>
      <c r="L98" s="103">
        <v>1014.2375</v>
      </c>
      <c r="M98" s="103">
        <v>970.01257861635224</v>
      </c>
      <c r="N98" s="34">
        <f t="shared" si="9"/>
        <v>-3.1878862786317796E-2</v>
      </c>
      <c r="O98" s="8">
        <f t="shared" si="10"/>
        <v>1.225982379050472E-2</v>
      </c>
    </row>
    <row r="99" spans="1:15" x14ac:dyDescent="0.25">
      <c r="F99" t="s">
        <v>64</v>
      </c>
      <c r="I99" s="33">
        <v>137</v>
      </c>
      <c r="J99" s="33" t="s">
        <v>183</v>
      </c>
      <c r="K99" s="103">
        <v>1375.7226277372263</v>
      </c>
      <c r="L99" s="103">
        <v>1380</v>
      </c>
      <c r="M99" s="103">
        <v>1340.7125748502995</v>
      </c>
      <c r="N99" s="34">
        <f t="shared" si="9"/>
        <v>-3.0995451179519629E-3</v>
      </c>
      <c r="O99" s="8">
        <f t="shared" si="10"/>
        <v>2.6113018959963208E-2</v>
      </c>
    </row>
    <row r="100" spans="1:15" ht="8.1" customHeight="1" x14ac:dyDescent="0.25">
      <c r="I100" s="103"/>
      <c r="J100" s="103"/>
      <c r="K100" s="103"/>
      <c r="L100" s="103"/>
      <c r="M100" s="103"/>
      <c r="N100" s="35"/>
      <c r="O100" s="8"/>
    </row>
    <row r="101" spans="1:15" x14ac:dyDescent="0.25">
      <c r="A101" s="1" t="s">
        <v>66</v>
      </c>
      <c r="B101" t="s">
        <v>59</v>
      </c>
      <c r="F101" t="s">
        <v>67</v>
      </c>
      <c r="I101" s="33">
        <v>34</v>
      </c>
      <c r="J101" s="33" t="s">
        <v>184</v>
      </c>
      <c r="K101" s="103">
        <v>418.38235294117646</v>
      </c>
      <c r="L101" s="103">
        <v>397.14285714285717</v>
      </c>
      <c r="M101" s="103">
        <v>474.44444444444446</v>
      </c>
      <c r="N101" s="34">
        <f>IF(K101="-","-",IF(L101="-","-",K101/L101-1))</f>
        <v>5.3480744815911807E-2</v>
      </c>
      <c r="O101" s="8">
        <f>IF(K101="-","-",IF(M101="-","-",K101/M101-1))</f>
        <v>-0.11816365890618541</v>
      </c>
    </row>
    <row r="102" spans="1:15" x14ac:dyDescent="0.25">
      <c r="A102" s="1" t="s">
        <v>68</v>
      </c>
      <c r="F102" t="s">
        <v>69</v>
      </c>
      <c r="I102" s="33">
        <v>147</v>
      </c>
      <c r="J102" s="33" t="s">
        <v>185</v>
      </c>
      <c r="K102" s="103">
        <v>811.29251700680277</v>
      </c>
      <c r="L102" s="103">
        <v>788.76666666666665</v>
      </c>
      <c r="M102" s="103">
        <v>794.60784313725492</v>
      </c>
      <c r="N102" s="34">
        <f>IF(K102="-","-",IF(L102="-","-",K102/L102-1))</f>
        <v>2.8558319325701964E-2</v>
      </c>
      <c r="O102" s="8">
        <f>IF(K102="-","-",IF(M102="-","-",K102/M102-1))</f>
        <v>2.0997368719233522E-2</v>
      </c>
    </row>
    <row r="103" spans="1:15" x14ac:dyDescent="0.25">
      <c r="B103" t="s">
        <v>65</v>
      </c>
      <c r="F103" t="s">
        <v>67</v>
      </c>
      <c r="I103" s="33" t="s">
        <v>30</v>
      </c>
      <c r="J103" s="33" t="s">
        <v>30</v>
      </c>
      <c r="K103" s="103" t="s">
        <v>30</v>
      </c>
      <c r="L103" s="103" t="s">
        <v>30</v>
      </c>
      <c r="M103" s="103" t="s">
        <v>30</v>
      </c>
      <c r="N103" s="34" t="str">
        <f>IF(K103="-","-",IF(L103="-","-",K103/L103-1))</f>
        <v>-</v>
      </c>
      <c r="O103" s="8" t="str">
        <f>IF(K103="-","-",IF(M103="-","-",K103/M103-1))</f>
        <v>-</v>
      </c>
    </row>
    <row r="104" spans="1:15" x14ac:dyDescent="0.25">
      <c r="F104" t="s">
        <v>69</v>
      </c>
      <c r="I104" s="33">
        <v>133</v>
      </c>
      <c r="J104" s="33" t="s">
        <v>134</v>
      </c>
      <c r="K104" s="103">
        <v>788.87218045112786</v>
      </c>
      <c r="L104" s="103">
        <v>773.65384615384619</v>
      </c>
      <c r="M104" s="103">
        <v>769.68421052631584</v>
      </c>
      <c r="N104" s="34">
        <f>IF(K104="-","-",IF(L104="-","-",K104/L104-1))</f>
        <v>1.9670727901035301E-2</v>
      </c>
      <c r="O104" s="8">
        <f>IF(K104="-","-",IF(M104="-","-",K104/M104-1))</f>
        <v>2.4929665520475153E-2</v>
      </c>
    </row>
    <row r="105" spans="1:15" ht="8.1" customHeight="1" x14ac:dyDescent="0.25">
      <c r="I105" s="103"/>
      <c r="J105" s="103"/>
      <c r="K105" s="103"/>
      <c r="L105" s="103"/>
      <c r="M105" s="103"/>
      <c r="N105" s="34"/>
      <c r="O105" s="8"/>
    </row>
    <row r="106" spans="1:15" x14ac:dyDescent="0.25">
      <c r="A106" s="1" t="s">
        <v>70</v>
      </c>
      <c r="B106" t="s">
        <v>71</v>
      </c>
      <c r="F106" t="s">
        <v>72</v>
      </c>
      <c r="I106" s="33" t="s">
        <v>30</v>
      </c>
      <c r="J106" s="33" t="s">
        <v>30</v>
      </c>
      <c r="K106" s="103" t="s">
        <v>30</v>
      </c>
      <c r="L106" s="103">
        <v>1868.75</v>
      </c>
      <c r="M106" s="103">
        <v>1868.8888888888889</v>
      </c>
      <c r="N106" s="34" t="str">
        <f t="shared" ref="N106:N111" si="11">IF(K106="-","-",IF(L106="-","-",K106/L106-1))</f>
        <v>-</v>
      </c>
      <c r="O106" s="8" t="str">
        <f t="shared" ref="O106:O110" si="12">IF(K106="-","-",IF(M106="-","-",K106/M106-1))</f>
        <v>-</v>
      </c>
    </row>
    <row r="107" spans="1:15" x14ac:dyDescent="0.25">
      <c r="A107" s="1" t="s">
        <v>61</v>
      </c>
      <c r="F107" t="s">
        <v>73</v>
      </c>
      <c r="I107" s="33" t="s">
        <v>30</v>
      </c>
      <c r="J107" s="33" t="s">
        <v>30</v>
      </c>
      <c r="K107" s="103" t="s">
        <v>30</v>
      </c>
      <c r="L107" s="103" t="s">
        <v>30</v>
      </c>
      <c r="M107" s="103" t="s">
        <v>30</v>
      </c>
      <c r="N107" s="34" t="str">
        <f t="shared" si="11"/>
        <v>-</v>
      </c>
      <c r="O107" s="8" t="str">
        <f t="shared" si="12"/>
        <v>-</v>
      </c>
    </row>
    <row r="108" spans="1:15" x14ac:dyDescent="0.25">
      <c r="F108" t="s">
        <v>74</v>
      </c>
      <c r="I108" s="33" t="s">
        <v>30</v>
      </c>
      <c r="J108" s="33" t="s">
        <v>30</v>
      </c>
      <c r="K108" s="103" t="s">
        <v>30</v>
      </c>
      <c r="L108" s="103" t="s">
        <v>30</v>
      </c>
      <c r="M108" s="103" t="s">
        <v>30</v>
      </c>
      <c r="N108" s="34" t="str">
        <f t="shared" si="11"/>
        <v>-</v>
      </c>
      <c r="O108" s="8" t="str">
        <f t="shared" si="12"/>
        <v>-</v>
      </c>
    </row>
    <row r="109" spans="1:15" x14ac:dyDescent="0.25">
      <c r="B109" t="s">
        <v>75</v>
      </c>
      <c r="F109" t="s">
        <v>76</v>
      </c>
      <c r="I109" s="33">
        <v>45</v>
      </c>
      <c r="J109" s="33" t="s">
        <v>186</v>
      </c>
      <c r="K109" s="103">
        <v>1433.3333333333333</v>
      </c>
      <c r="L109" s="103">
        <v>1505.6666666666667</v>
      </c>
      <c r="M109" s="103">
        <v>1370.655737704918</v>
      </c>
      <c r="N109" s="34">
        <f t="shared" si="11"/>
        <v>-4.804073500110706E-2</v>
      </c>
      <c r="O109" s="8">
        <f t="shared" si="12"/>
        <v>4.5728182434318088E-2</v>
      </c>
    </row>
    <row r="110" spans="1:15" x14ac:dyDescent="0.25">
      <c r="F110" t="s">
        <v>73</v>
      </c>
      <c r="I110" s="33" t="s">
        <v>30</v>
      </c>
      <c r="J110" s="33" t="s">
        <v>30</v>
      </c>
      <c r="K110" s="103" t="s">
        <v>30</v>
      </c>
      <c r="L110" s="103" t="s">
        <v>30</v>
      </c>
      <c r="M110" s="103">
        <v>957.14285714285711</v>
      </c>
      <c r="N110" s="34" t="str">
        <f t="shared" si="11"/>
        <v>-</v>
      </c>
      <c r="O110" s="8" t="str">
        <f t="shared" si="12"/>
        <v>-</v>
      </c>
    </row>
    <row r="111" spans="1:15" x14ac:dyDescent="0.25">
      <c r="F111" t="s">
        <v>74</v>
      </c>
      <c r="I111" s="33">
        <v>6</v>
      </c>
      <c r="J111" s="33" t="s">
        <v>187</v>
      </c>
      <c r="K111" s="103">
        <v>1121.6666666666667</v>
      </c>
      <c r="L111" s="103" t="s">
        <v>30</v>
      </c>
      <c r="M111" s="103" t="s">
        <v>30</v>
      </c>
      <c r="N111" s="34" t="str">
        <f t="shared" si="11"/>
        <v>-</v>
      </c>
      <c r="O111" s="8" t="str">
        <f>IF(K111="-","-",IF(M111="-","-",K111/M111-1))</f>
        <v>-</v>
      </c>
    </row>
    <row r="112" spans="1:15" ht="8.1" customHeight="1" x14ac:dyDescent="0.25">
      <c r="I112" s="103"/>
      <c r="J112" s="103"/>
      <c r="K112" s="103"/>
      <c r="L112" s="103"/>
      <c r="M112" s="103"/>
      <c r="N112" s="35"/>
      <c r="O112" s="8"/>
    </row>
    <row r="113" spans="1:15" x14ac:dyDescent="0.25">
      <c r="A113" s="1" t="s">
        <v>77</v>
      </c>
      <c r="F113" t="s">
        <v>78</v>
      </c>
      <c r="I113" s="33">
        <v>446</v>
      </c>
      <c r="J113" s="33" t="s">
        <v>188</v>
      </c>
      <c r="K113" s="103">
        <v>902.53587443946185</v>
      </c>
      <c r="L113" s="103">
        <v>985.63392857142856</v>
      </c>
      <c r="M113" s="103">
        <v>1061.3476394849786</v>
      </c>
      <c r="N113" s="34">
        <f>IF(K113="-","-",IF(L113="-","-",K113/L113-1))</f>
        <v>-8.4309246793491055E-2</v>
      </c>
      <c r="O113" s="8">
        <f>IF(K113="-","-",IF(M113="-","-",K113/M113-1))</f>
        <v>-0.14963218377965259</v>
      </c>
    </row>
    <row r="114" spans="1:15" x14ac:dyDescent="0.25">
      <c r="A114" s="1" t="s">
        <v>61</v>
      </c>
      <c r="F114" t="s">
        <v>79</v>
      </c>
      <c r="I114" s="33">
        <v>512</v>
      </c>
      <c r="J114" s="33" t="s">
        <v>189</v>
      </c>
      <c r="K114" s="103">
        <v>280.880859375</v>
      </c>
      <c r="L114" s="103">
        <v>269.02306079664572</v>
      </c>
      <c r="M114" s="103">
        <v>224.80748663101605</v>
      </c>
      <c r="N114" s="34">
        <f>IF(K114="-","-",IF(L114="-","-",K114/L114-1))</f>
        <v>4.4077256957973487E-2</v>
      </c>
      <c r="O114" s="8">
        <f>IF(K114="-","-",IF(M114="-","-",K114/M114-1))</f>
        <v>0.24942840465103822</v>
      </c>
    </row>
    <row r="115" spans="1:15" ht="8.1" customHeight="1" x14ac:dyDescent="0.25">
      <c r="A115" s="135"/>
      <c r="B115" s="141"/>
      <c r="C115" s="141"/>
      <c r="D115" s="141"/>
      <c r="E115" s="141"/>
      <c r="F115" s="141"/>
      <c r="G115" s="141"/>
      <c r="H115" s="141"/>
      <c r="I115" s="116"/>
      <c r="J115" s="117"/>
      <c r="K115" s="113"/>
      <c r="L115" s="103"/>
      <c r="M115" s="113"/>
      <c r="N115" s="153"/>
      <c r="O115" s="153"/>
    </row>
    <row r="116" spans="1:15" x14ac:dyDescent="0.25">
      <c r="A116" s="1" t="s">
        <v>70</v>
      </c>
      <c r="B116" t="s">
        <v>80</v>
      </c>
      <c r="F116" t="s">
        <v>81</v>
      </c>
      <c r="I116" s="33" t="s">
        <v>30</v>
      </c>
      <c r="J116" s="33" t="s">
        <v>30</v>
      </c>
      <c r="K116" s="104" t="s">
        <v>30</v>
      </c>
      <c r="L116" s="103" t="s">
        <v>30</v>
      </c>
      <c r="M116" s="105" t="s">
        <v>30</v>
      </c>
      <c r="N116" s="8" t="str">
        <f t="shared" ref="N116:N121" si="13">IF(K116="-","-",IF(L116="-","-",K116/L116-1))</f>
        <v>-</v>
      </c>
      <c r="O116" s="8" t="str">
        <f t="shared" ref="O116:O121" si="14">IF(K116="-","-",IF(M116="-","-",K116/M116-1))</f>
        <v>-</v>
      </c>
    </row>
    <row r="117" spans="1:15" x14ac:dyDescent="0.25">
      <c r="A117" s="1" t="s">
        <v>82</v>
      </c>
      <c r="F117" t="s">
        <v>83</v>
      </c>
      <c r="I117" s="33" t="s">
        <v>30</v>
      </c>
      <c r="J117" s="33" t="s">
        <v>30</v>
      </c>
      <c r="K117" s="104" t="s">
        <v>30</v>
      </c>
      <c r="L117" s="103" t="s">
        <v>30</v>
      </c>
      <c r="M117" s="105" t="s">
        <v>30</v>
      </c>
      <c r="N117" s="34" t="str">
        <f t="shared" si="13"/>
        <v>-</v>
      </c>
      <c r="O117" s="8" t="str">
        <f t="shared" si="14"/>
        <v>-</v>
      </c>
    </row>
    <row r="118" spans="1:15" x14ac:dyDescent="0.25">
      <c r="B118" t="s">
        <v>84</v>
      </c>
      <c r="F118" t="s">
        <v>81</v>
      </c>
      <c r="I118" s="33">
        <v>85</v>
      </c>
      <c r="J118" s="33" t="s">
        <v>190</v>
      </c>
      <c r="K118" s="104">
        <v>109.29398906589522</v>
      </c>
      <c r="L118" s="103">
        <v>113.59962133459555</v>
      </c>
      <c r="M118" s="105" t="s">
        <v>30</v>
      </c>
      <c r="N118" s="34">
        <f t="shared" si="13"/>
        <v>-3.790181884513999E-2</v>
      </c>
      <c r="O118" s="8" t="str">
        <f t="shared" si="14"/>
        <v>-</v>
      </c>
    </row>
    <row r="119" spans="1:15" x14ac:dyDescent="0.25">
      <c r="F119" t="s">
        <v>83</v>
      </c>
      <c r="I119" s="33" t="s">
        <v>30</v>
      </c>
      <c r="J119" s="33" t="s">
        <v>30</v>
      </c>
      <c r="K119" s="104" t="s">
        <v>30</v>
      </c>
      <c r="L119" s="103" t="s">
        <v>30</v>
      </c>
      <c r="M119" s="105" t="s">
        <v>30</v>
      </c>
      <c r="N119" s="34" t="str">
        <f t="shared" si="13"/>
        <v>-</v>
      </c>
      <c r="O119" s="8" t="str">
        <f t="shared" si="14"/>
        <v>-</v>
      </c>
    </row>
    <row r="120" spans="1:15" x14ac:dyDescent="0.25">
      <c r="B120" t="s">
        <v>85</v>
      </c>
      <c r="F120" t="s">
        <v>81</v>
      </c>
      <c r="I120" s="33" t="s">
        <v>30</v>
      </c>
      <c r="J120" s="33" t="s">
        <v>30</v>
      </c>
      <c r="K120" s="104" t="s">
        <v>30</v>
      </c>
      <c r="L120" s="103" t="s">
        <v>30</v>
      </c>
      <c r="M120" s="105" t="s">
        <v>30</v>
      </c>
      <c r="N120" s="34" t="str">
        <f t="shared" si="13"/>
        <v>-</v>
      </c>
      <c r="O120" s="8" t="str">
        <f t="shared" si="14"/>
        <v>-</v>
      </c>
    </row>
    <row r="121" spans="1:15" x14ac:dyDescent="0.25">
      <c r="B121" t="s">
        <v>86</v>
      </c>
      <c r="F121" t="s">
        <v>83</v>
      </c>
      <c r="I121" s="33" t="s">
        <v>30</v>
      </c>
      <c r="J121" s="33" t="s">
        <v>30</v>
      </c>
      <c r="K121" s="104" t="s">
        <v>30</v>
      </c>
      <c r="L121" s="103" t="s">
        <v>30</v>
      </c>
      <c r="M121" s="105" t="s">
        <v>30</v>
      </c>
      <c r="N121" s="34" t="str">
        <f t="shared" si="13"/>
        <v>-</v>
      </c>
      <c r="O121" s="8" t="str">
        <f t="shared" si="14"/>
        <v>-</v>
      </c>
    </row>
    <row r="122" spans="1:15" x14ac:dyDescent="0.25">
      <c r="B122" t="s">
        <v>87</v>
      </c>
      <c r="I122" s="103"/>
      <c r="J122" s="38"/>
      <c r="K122" s="104"/>
      <c r="L122" s="103"/>
      <c r="M122" s="104"/>
      <c r="N122" s="34"/>
      <c r="O122" s="34"/>
    </row>
    <row r="123" spans="1:15" ht="5.0999999999999996" customHeight="1" x14ac:dyDescent="0.25">
      <c r="I123" s="103"/>
      <c r="J123" s="38"/>
      <c r="K123" s="104"/>
      <c r="L123" s="103"/>
      <c r="M123" s="104"/>
      <c r="N123" s="34"/>
      <c r="O123" s="34"/>
    </row>
    <row r="124" spans="1:15" x14ac:dyDescent="0.25">
      <c r="A124" s="1" t="s">
        <v>88</v>
      </c>
      <c r="B124" t="s">
        <v>89</v>
      </c>
      <c r="F124" t="s">
        <v>81</v>
      </c>
      <c r="I124" s="33">
        <v>694</v>
      </c>
      <c r="J124" s="33" t="s">
        <v>191</v>
      </c>
      <c r="K124" s="104">
        <v>78.22477259009041</v>
      </c>
      <c r="L124" s="103">
        <v>78.440822049307926</v>
      </c>
      <c r="M124" s="40">
        <v>83.699046442155733</v>
      </c>
      <c r="N124" s="34">
        <f>IF(K124="-","-",IF(L124="-","-",K124/L124-1))</f>
        <v>-2.7542987639995742E-3</v>
      </c>
      <c r="O124" s="8">
        <f>IF(K124="-","-",IF(M124="-","-",K124/M124-1))</f>
        <v>-6.5404255899720209E-2</v>
      </c>
    </row>
    <row r="125" spans="1:15" x14ac:dyDescent="0.25">
      <c r="A125" s="1" t="s">
        <v>82</v>
      </c>
      <c r="F125" t="s">
        <v>83</v>
      </c>
      <c r="I125" s="33">
        <v>1128</v>
      </c>
      <c r="J125" s="33" t="s">
        <v>192</v>
      </c>
      <c r="K125" s="104">
        <v>98.080673758865245</v>
      </c>
      <c r="L125" s="103">
        <v>102.51186017478152</v>
      </c>
      <c r="M125" s="40">
        <v>98.307506053268767</v>
      </c>
      <c r="N125" s="34">
        <f>IF(K125="-","-",IF(L125="-","-",K125/L125-1))</f>
        <v>-4.3226085336478648E-2</v>
      </c>
      <c r="O125" s="8">
        <f>IF(K125="-","-",IF(M125="-","-",K125/M125-1))</f>
        <v>-2.3073751284119481E-3</v>
      </c>
    </row>
    <row r="126" spans="1:15" x14ac:dyDescent="0.25">
      <c r="B126" t="s">
        <v>90</v>
      </c>
      <c r="I126" s="33" t="s">
        <v>30</v>
      </c>
      <c r="J126" s="33" t="s">
        <v>30</v>
      </c>
      <c r="K126" s="104" t="s">
        <v>30</v>
      </c>
      <c r="L126" s="103">
        <v>103.71428571428571</v>
      </c>
      <c r="M126" s="40">
        <v>107.96666666666667</v>
      </c>
      <c r="N126" s="34" t="str">
        <f>IF(K126="-","-",IF(L126="-","-",K126/L126-1))</f>
        <v>-</v>
      </c>
      <c r="O126" s="8" t="str">
        <f>IF(K126="-","-",IF(M126="-","-",K126/M126-1))</f>
        <v>-</v>
      </c>
    </row>
    <row r="127" spans="1:15" x14ac:dyDescent="0.25">
      <c r="A127" s="141"/>
      <c r="B127" s="141" t="s">
        <v>91</v>
      </c>
      <c r="C127" s="141"/>
      <c r="D127" s="141"/>
      <c r="E127" s="141"/>
      <c r="F127" s="141"/>
      <c r="G127" s="141"/>
      <c r="H127" s="141"/>
      <c r="I127" s="118">
        <v>1701</v>
      </c>
      <c r="J127" s="118" t="s">
        <v>193</v>
      </c>
      <c r="K127" s="114">
        <v>80.087007642563194</v>
      </c>
      <c r="L127" s="103">
        <v>69.38671875</v>
      </c>
      <c r="M127" s="154">
        <v>82.924249422632798</v>
      </c>
      <c r="N127" s="155">
        <f>IF(K127="-","-",IF(L127="-","-",K127/L127-1))</f>
        <v>0.15421234906807291</v>
      </c>
      <c r="O127" s="142">
        <f>IF(K127="-","-",IF(M127="-","-",K127/M127-1))</f>
        <v>-3.421486235720117E-2</v>
      </c>
    </row>
  </sheetData>
  <mergeCells count="16">
    <mergeCell ref="N81:O81"/>
    <mergeCell ref="A84:H84"/>
    <mergeCell ref="A90:H90"/>
    <mergeCell ref="N90:O90"/>
    <mergeCell ref="A50:H50"/>
    <mergeCell ref="F55:G55"/>
    <mergeCell ref="N55:O55"/>
    <mergeCell ref="N73:O73"/>
    <mergeCell ref="A75:H75"/>
    <mergeCell ref="A76:H76"/>
    <mergeCell ref="A45:H45"/>
    <mergeCell ref="G5:J5"/>
    <mergeCell ref="H8:O8"/>
    <mergeCell ref="F12:G12"/>
    <mergeCell ref="N12:O12"/>
    <mergeCell ref="A38:H38"/>
  </mergeCells>
  <pageMargins left="0.11811023622047245" right="0.11811023622047245" top="0.35433070866141736" bottom="0.55118110236220474" header="0.31496062992125984" footer="0.31496062992125984"/>
  <pageSetup paperSize="9" scale="75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3A2BD-C3F1-46CB-9F77-98B2DA679AAF}">
  <sheetPr>
    <pageSetUpPr fitToPage="1"/>
  </sheetPr>
  <dimension ref="A1:P127"/>
  <sheetViews>
    <sheetView showGridLines="0" topLeftCell="A11" zoomScale="120" zoomScaleNormal="120" workbookViewId="0">
      <selection activeCell="A4" sqref="A4"/>
    </sheetView>
  </sheetViews>
  <sheetFormatPr defaultRowHeight="15" x14ac:dyDescent="0.25"/>
  <cols>
    <col min="1" max="1" width="9.85546875" customWidth="1"/>
    <col min="2" max="2" width="8.140625" customWidth="1"/>
    <col min="3" max="3" width="9.5703125" customWidth="1"/>
    <col min="4" max="5" width="8.85546875" hidden="1" customWidth="1"/>
    <col min="6" max="6" width="9.85546875" customWidth="1"/>
    <col min="7" max="7" width="9.85546875" bestFit="1" customWidth="1"/>
    <col min="8" max="8" width="3.140625" customWidth="1"/>
    <col min="9" max="9" width="12" bestFit="1" customWidth="1"/>
    <col min="10" max="10" width="9.5703125" customWidth="1"/>
    <col min="11" max="11" width="8.5703125" customWidth="1"/>
    <col min="12" max="13" width="8.85546875" hidden="1" customWidth="1"/>
    <col min="14" max="14" width="9.85546875" customWidth="1"/>
    <col min="15" max="15" width="10.140625" customWidth="1"/>
  </cols>
  <sheetData>
    <row r="1" spans="1:16" x14ac:dyDescent="0.25">
      <c r="A1" s="90" t="s">
        <v>0</v>
      </c>
      <c r="B1" s="128" t="s">
        <v>194</v>
      </c>
      <c r="C1" s="91"/>
      <c r="G1" s="1" t="s">
        <v>1</v>
      </c>
      <c r="N1" s="92" t="s">
        <v>195</v>
      </c>
      <c r="O1" s="94"/>
      <c r="P1" s="94"/>
    </row>
    <row r="2" spans="1:16" ht="5.0999999999999996" customHeight="1" x14ac:dyDescent="0.25">
      <c r="N2" s="94"/>
      <c r="O2" s="94"/>
      <c r="P2" s="94"/>
    </row>
    <row r="3" spans="1:16" ht="10.35" customHeight="1" x14ac:dyDescent="0.25">
      <c r="A3" t="s">
        <v>32</v>
      </c>
    </row>
    <row r="4" spans="1:16" ht="5.0999999999999996" customHeight="1" x14ac:dyDescent="0.25"/>
    <row r="5" spans="1:16" x14ac:dyDescent="0.25">
      <c r="G5" s="156" t="s">
        <v>2</v>
      </c>
      <c r="H5" s="156"/>
      <c r="I5" s="156"/>
      <c r="J5" s="156"/>
      <c r="L5" t="s">
        <v>32</v>
      </c>
    </row>
    <row r="6" spans="1:16" ht="10.35" customHeight="1" x14ac:dyDescent="0.25">
      <c r="G6" s="2"/>
      <c r="H6" s="2"/>
      <c r="I6" s="2"/>
      <c r="J6" s="2"/>
    </row>
    <row r="7" spans="1:16" ht="5.0999999999999996" customHeight="1" x14ac:dyDescent="0.25"/>
    <row r="8" spans="1:16" x14ac:dyDescent="0.25">
      <c r="A8" s="92" t="s">
        <v>3</v>
      </c>
      <c r="H8" s="161" t="s">
        <v>4</v>
      </c>
      <c r="I8" s="161"/>
      <c r="J8" s="161"/>
      <c r="K8" s="161"/>
      <c r="L8" s="161"/>
      <c r="M8" s="161"/>
      <c r="N8" s="161"/>
      <c r="O8" s="161"/>
    </row>
    <row r="9" spans="1:16" ht="5.0999999999999996" customHeight="1" x14ac:dyDescent="0.25"/>
    <row r="10" spans="1:16" x14ac:dyDescent="0.25">
      <c r="A10" s="92" t="s">
        <v>5</v>
      </c>
      <c r="C10" s="93">
        <v>45143</v>
      </c>
    </row>
    <row r="11" spans="1:16" ht="5.0999999999999996" customHeight="1" x14ac:dyDescent="0.25"/>
    <row r="12" spans="1:16" x14ac:dyDescent="0.25">
      <c r="A12" s="94"/>
      <c r="B12" s="94"/>
      <c r="C12" s="94"/>
      <c r="D12" s="94" t="s">
        <v>6</v>
      </c>
      <c r="E12" s="94" t="s">
        <v>6</v>
      </c>
      <c r="F12" s="162" t="s">
        <v>7</v>
      </c>
      <c r="G12" s="162"/>
      <c r="H12" s="94"/>
      <c r="I12" s="94"/>
      <c r="J12" s="94"/>
      <c r="K12" s="94"/>
      <c r="L12" s="94" t="s">
        <v>6</v>
      </c>
      <c r="M12" s="94" t="s">
        <v>6</v>
      </c>
      <c r="N12" s="162" t="s">
        <v>7</v>
      </c>
      <c r="O12" s="162"/>
    </row>
    <row r="13" spans="1:16" x14ac:dyDescent="0.25">
      <c r="A13" s="138" t="s">
        <v>8</v>
      </c>
      <c r="B13" s="139" t="s">
        <v>9</v>
      </c>
      <c r="C13" s="139" t="s">
        <v>6</v>
      </c>
      <c r="D13" s="138" t="s">
        <v>10</v>
      </c>
      <c r="E13" s="138" t="s">
        <v>11</v>
      </c>
      <c r="F13" s="140">
        <v>45136</v>
      </c>
      <c r="G13" s="140">
        <v>44779</v>
      </c>
      <c r="H13" s="92"/>
      <c r="I13" s="138" t="s">
        <v>12</v>
      </c>
      <c r="J13" s="139" t="s">
        <v>9</v>
      </c>
      <c r="K13" s="139" t="s">
        <v>6</v>
      </c>
      <c r="L13" s="138" t="s">
        <v>10</v>
      </c>
      <c r="M13" s="138" t="s">
        <v>11</v>
      </c>
      <c r="N13" s="140">
        <f>F13</f>
        <v>45136</v>
      </c>
      <c r="O13" s="140">
        <f>G13</f>
        <v>44779</v>
      </c>
    </row>
    <row r="14" spans="1:16" x14ac:dyDescent="0.25">
      <c r="A14" t="s">
        <v>13</v>
      </c>
      <c r="B14" s="5">
        <v>129</v>
      </c>
      <c r="C14" s="6">
        <v>460.9</v>
      </c>
      <c r="D14" s="107">
        <v>464.1</v>
      </c>
      <c r="E14" s="107">
        <v>437.8</v>
      </c>
      <c r="F14" s="7">
        <f t="shared" ref="F14:F21" si="0">IF(C14="-","-",IF(D14="-","-",C14/D14-1))</f>
        <v>-6.8950657185952169E-3</v>
      </c>
      <c r="G14" s="7">
        <f t="shared" ref="G14:G21" si="1">IF(C14="-","-",IF(E14="-","-",C14/E14-1))</f>
        <v>5.2763819095477338E-2</v>
      </c>
      <c r="I14" t="s">
        <v>13</v>
      </c>
      <c r="J14" s="5">
        <v>135</v>
      </c>
      <c r="K14" s="6">
        <v>452.7</v>
      </c>
      <c r="L14" s="107">
        <v>454.8</v>
      </c>
      <c r="M14" s="6">
        <v>430.2</v>
      </c>
      <c r="N14" s="8">
        <f t="shared" ref="N14:N20" si="2">IF(K14="-","-",IF(L14="-","-",K14/L14-1))</f>
        <v>-4.617414248021201E-3</v>
      </c>
      <c r="O14" s="7">
        <f t="shared" ref="O14:O20" si="3">IF(K14="-","-",IF(M14="-","-",K14/M14-1))</f>
        <v>5.2301255230125632E-2</v>
      </c>
    </row>
    <row r="15" spans="1:16" x14ac:dyDescent="0.25">
      <c r="A15" t="s">
        <v>14</v>
      </c>
      <c r="B15" s="5">
        <v>175</v>
      </c>
      <c r="C15" s="6">
        <v>465.1</v>
      </c>
      <c r="D15" s="107">
        <v>468.9</v>
      </c>
      <c r="E15" s="107">
        <v>444.1</v>
      </c>
      <c r="F15" s="9">
        <f t="shared" si="0"/>
        <v>-8.1040733631903006E-3</v>
      </c>
      <c r="G15" s="7">
        <f t="shared" si="1"/>
        <v>4.7286647151542516E-2</v>
      </c>
      <c r="I15" t="s">
        <v>14</v>
      </c>
      <c r="J15" s="5">
        <v>63</v>
      </c>
      <c r="K15" s="6">
        <v>454.1</v>
      </c>
      <c r="L15" s="107">
        <v>458.5</v>
      </c>
      <c r="M15" s="6">
        <v>433.6</v>
      </c>
      <c r="N15" s="8">
        <f t="shared" si="2"/>
        <v>-9.5965103598690815E-3</v>
      </c>
      <c r="O15" s="7">
        <f t="shared" si="3"/>
        <v>4.7278597785977761E-2</v>
      </c>
    </row>
    <row r="16" spans="1:16" x14ac:dyDescent="0.25">
      <c r="A16" t="s">
        <v>15</v>
      </c>
      <c r="B16" s="5">
        <v>22</v>
      </c>
      <c r="C16" s="6">
        <v>459.7</v>
      </c>
      <c r="D16" s="107">
        <v>467.5</v>
      </c>
      <c r="E16" s="107">
        <v>434.8</v>
      </c>
      <c r="F16" s="9">
        <f t="shared" si="0"/>
        <v>-1.6684491978609661E-2</v>
      </c>
      <c r="G16" s="7">
        <f t="shared" si="1"/>
        <v>5.7267709291628277E-2</v>
      </c>
      <c r="I16" t="s">
        <v>16</v>
      </c>
      <c r="J16" s="5">
        <v>197</v>
      </c>
      <c r="K16" s="6">
        <v>445.2</v>
      </c>
      <c r="L16" s="107">
        <v>447.5</v>
      </c>
      <c r="M16" s="6">
        <v>423.7</v>
      </c>
      <c r="N16" s="8">
        <f t="shared" si="2"/>
        <v>-5.1396648044692572E-3</v>
      </c>
      <c r="O16" s="7">
        <f t="shared" si="3"/>
        <v>5.0743450554637803E-2</v>
      </c>
    </row>
    <row r="17" spans="1:15" x14ac:dyDescent="0.25">
      <c r="A17" t="s">
        <v>17</v>
      </c>
      <c r="B17" s="10">
        <v>450</v>
      </c>
      <c r="C17" s="6">
        <v>460</v>
      </c>
      <c r="D17" s="107">
        <v>466.6</v>
      </c>
      <c r="E17" s="107">
        <v>436.4</v>
      </c>
      <c r="F17" s="9">
        <f t="shared" si="0"/>
        <v>-1.4144877839691428E-2</v>
      </c>
      <c r="G17" s="7">
        <f t="shared" si="1"/>
        <v>5.4078826764436316E-2</v>
      </c>
      <c r="I17" t="s">
        <v>17</v>
      </c>
      <c r="J17" s="5">
        <v>88</v>
      </c>
      <c r="K17" s="6">
        <v>448.2</v>
      </c>
      <c r="L17" s="107">
        <v>449.6</v>
      </c>
      <c r="M17" s="6">
        <v>427.8</v>
      </c>
      <c r="N17" s="8">
        <f t="shared" si="2"/>
        <v>-3.1138790035587505E-3</v>
      </c>
      <c r="O17" s="7">
        <f t="shared" si="3"/>
        <v>4.7685834502103841E-2</v>
      </c>
    </row>
    <row r="18" spans="1:15" x14ac:dyDescent="0.25">
      <c r="A18" t="s">
        <v>18</v>
      </c>
      <c r="B18" s="5">
        <v>114</v>
      </c>
      <c r="C18" s="6">
        <v>460.5</v>
      </c>
      <c r="D18" s="107">
        <v>465.7</v>
      </c>
      <c r="E18" s="107">
        <v>437.8</v>
      </c>
      <c r="F18" s="7">
        <f t="shared" si="0"/>
        <v>-1.1165986686708207E-2</v>
      </c>
      <c r="G18" s="7">
        <f t="shared" si="1"/>
        <v>5.1850159890360903E-2</v>
      </c>
      <c r="I18" t="s">
        <v>19</v>
      </c>
      <c r="J18" s="5">
        <v>145</v>
      </c>
      <c r="K18" s="6">
        <v>426.8</v>
      </c>
      <c r="L18" s="107">
        <v>429.8</v>
      </c>
      <c r="M18" s="6">
        <v>404</v>
      </c>
      <c r="N18" s="8">
        <f t="shared" si="2"/>
        <v>-6.9799906933457612E-3</v>
      </c>
      <c r="O18" s="7">
        <f t="shared" si="3"/>
        <v>5.6435643564356486E-2</v>
      </c>
    </row>
    <row r="19" spans="1:15" x14ac:dyDescent="0.25">
      <c r="A19" t="s">
        <v>20</v>
      </c>
      <c r="B19" s="5">
        <v>558</v>
      </c>
      <c r="C19" s="6">
        <v>449.2</v>
      </c>
      <c r="D19" s="107">
        <v>453.3</v>
      </c>
      <c r="E19" s="107">
        <v>423.5</v>
      </c>
      <c r="F19" s="9">
        <f t="shared" si="0"/>
        <v>-9.0447827046107321E-3</v>
      </c>
      <c r="G19" s="7">
        <f t="shared" si="1"/>
        <v>6.0684769775678937E-2</v>
      </c>
      <c r="I19" s="141" t="s">
        <v>20</v>
      </c>
      <c r="J19" s="5">
        <v>63</v>
      </c>
      <c r="K19" s="6">
        <v>429.8</v>
      </c>
      <c r="L19" s="107">
        <v>436.4</v>
      </c>
      <c r="M19" s="6">
        <v>409.5</v>
      </c>
      <c r="N19" s="142">
        <f t="shared" si="2"/>
        <v>-1.5123739688359228E-2</v>
      </c>
      <c r="O19" s="143">
        <f t="shared" si="3"/>
        <v>4.9572649572649619E-2</v>
      </c>
    </row>
    <row r="20" spans="1:15" x14ac:dyDescent="0.25">
      <c r="A20" t="s">
        <v>21</v>
      </c>
      <c r="B20" s="5">
        <v>113</v>
      </c>
      <c r="C20" s="6">
        <v>447.6</v>
      </c>
      <c r="D20" s="107">
        <v>454.3</v>
      </c>
      <c r="E20" s="107">
        <v>422.5</v>
      </c>
      <c r="F20" s="7">
        <f t="shared" si="0"/>
        <v>-1.4747963900506256E-2</v>
      </c>
      <c r="G20" s="9">
        <f t="shared" si="1"/>
        <v>5.9408284023668712E-2</v>
      </c>
      <c r="I20" t="s">
        <v>22</v>
      </c>
      <c r="J20" s="121">
        <v>886</v>
      </c>
      <c r="K20" s="125">
        <v>438.79</v>
      </c>
      <c r="L20" s="108">
        <v>441.56</v>
      </c>
      <c r="M20" s="125">
        <v>419.68</v>
      </c>
      <c r="N20" s="8">
        <f t="shared" si="2"/>
        <v>-6.2732131533652646E-3</v>
      </c>
      <c r="O20" s="7">
        <f t="shared" si="3"/>
        <v>4.553469309950442E-2</v>
      </c>
    </row>
    <row r="21" spans="1:15" x14ac:dyDescent="0.25">
      <c r="A21" s="133" t="s">
        <v>22</v>
      </c>
      <c r="B21" s="119">
        <v>2382</v>
      </c>
      <c r="C21" s="125">
        <v>449.57</v>
      </c>
      <c r="D21" s="108">
        <v>453.67</v>
      </c>
      <c r="E21" s="108">
        <v>425.77</v>
      </c>
      <c r="F21" s="134">
        <f t="shared" si="0"/>
        <v>-9.0374060440409076E-3</v>
      </c>
      <c r="G21" s="134">
        <f t="shared" si="1"/>
        <v>5.5898724663550725E-2</v>
      </c>
      <c r="J21" s="15"/>
      <c r="K21" s="15"/>
      <c r="L21" s="110"/>
      <c r="M21" s="16"/>
      <c r="N21" s="15"/>
      <c r="O21" s="17"/>
    </row>
    <row r="22" spans="1:15" ht="5.0999999999999996" customHeight="1" x14ac:dyDescent="0.25">
      <c r="B22" s="5"/>
      <c r="C22" s="6"/>
      <c r="D22" s="107"/>
      <c r="E22" s="103"/>
      <c r="F22" s="6"/>
      <c r="G22" s="10"/>
      <c r="J22" s="15"/>
      <c r="K22" s="15"/>
      <c r="L22" s="110"/>
      <c r="M22" s="16"/>
      <c r="N22" s="15"/>
      <c r="O22" s="17"/>
    </row>
    <row r="23" spans="1:15" x14ac:dyDescent="0.25">
      <c r="A23" s="135" t="s">
        <v>23</v>
      </c>
      <c r="B23" s="120"/>
      <c r="C23" s="136"/>
      <c r="D23" s="109"/>
      <c r="E23" s="116"/>
      <c r="F23" s="122"/>
      <c r="G23" s="137"/>
      <c r="I23" s="135" t="s">
        <v>24</v>
      </c>
      <c r="J23" s="122"/>
      <c r="K23" s="122"/>
      <c r="L23" s="111"/>
      <c r="M23" s="144"/>
      <c r="N23" s="122"/>
      <c r="O23" s="137"/>
    </row>
    <row r="24" spans="1:15" x14ac:dyDescent="0.25">
      <c r="A24" t="s">
        <v>13</v>
      </c>
      <c r="B24" s="5">
        <v>40</v>
      </c>
      <c r="C24" s="6">
        <v>461.7</v>
      </c>
      <c r="D24" s="107">
        <v>462.8</v>
      </c>
      <c r="E24" s="107">
        <v>439.4</v>
      </c>
      <c r="F24" s="9">
        <f t="shared" ref="F24:F33" si="4">IF(C24="-","-",IF(D24="-","-",C24/D24-1))</f>
        <v>-2.3768366464995694E-3</v>
      </c>
      <c r="G24" s="7">
        <f t="shared" ref="G24:G33" si="5">IF(C24="-","-",IF(E24="-","-",C24/E24-1))</f>
        <v>5.0751024123805166E-2</v>
      </c>
      <c r="I24" t="s">
        <v>17</v>
      </c>
      <c r="J24" s="5">
        <v>47</v>
      </c>
      <c r="K24" s="6">
        <v>360.3</v>
      </c>
      <c r="L24" s="107">
        <v>365.1</v>
      </c>
      <c r="M24" s="6">
        <v>390.5</v>
      </c>
      <c r="N24" s="8">
        <f t="shared" ref="N24:N31" si="6">IF(K24="-","-",IF(L24="-","-",K24/L24-1))</f>
        <v>-1.3147082990961456E-2</v>
      </c>
      <c r="O24" s="7">
        <f t="shared" ref="O24:O31" si="7">IF(K24="-","-",IF(M24="-","-",K24/M24-1))</f>
        <v>-7.7336747759282898E-2</v>
      </c>
    </row>
    <row r="25" spans="1:15" x14ac:dyDescent="0.25">
      <c r="A25" t="s">
        <v>14</v>
      </c>
      <c r="B25" s="5">
        <v>97</v>
      </c>
      <c r="C25" s="6">
        <v>462.6</v>
      </c>
      <c r="D25" s="107">
        <v>470.2</v>
      </c>
      <c r="E25" s="107">
        <v>442.2</v>
      </c>
      <c r="F25" s="9">
        <f t="shared" si="4"/>
        <v>-1.61633347511696E-2</v>
      </c>
      <c r="G25" s="7">
        <f t="shared" si="5"/>
        <v>4.6132971506105847E-2</v>
      </c>
      <c r="I25" t="s">
        <v>18</v>
      </c>
      <c r="J25" s="5">
        <v>58</v>
      </c>
      <c r="K25" s="6">
        <v>361.7</v>
      </c>
      <c r="L25" s="107">
        <v>365.8</v>
      </c>
      <c r="M25" s="6">
        <v>388.1</v>
      </c>
      <c r="N25" s="8">
        <f t="shared" si="6"/>
        <v>-1.1208310552214384E-2</v>
      </c>
      <c r="O25" s="7">
        <f t="shared" si="7"/>
        <v>-6.8023705230610743E-2</v>
      </c>
    </row>
    <row r="26" spans="1:15" x14ac:dyDescent="0.25">
      <c r="A26" t="s">
        <v>15</v>
      </c>
      <c r="B26" s="5">
        <v>48</v>
      </c>
      <c r="C26" s="6">
        <v>460.8</v>
      </c>
      <c r="D26" s="107">
        <v>466.8</v>
      </c>
      <c r="E26" s="107">
        <v>438.9</v>
      </c>
      <c r="F26" s="7">
        <f t="shared" si="4"/>
        <v>-1.2853470437018011E-2</v>
      </c>
      <c r="G26" s="7">
        <f t="shared" si="5"/>
        <v>4.9897470950102552E-2</v>
      </c>
      <c r="I26" t="s">
        <v>19</v>
      </c>
      <c r="J26" s="5">
        <v>59</v>
      </c>
      <c r="K26" s="6">
        <v>330.6</v>
      </c>
      <c r="L26" s="107">
        <v>344.6</v>
      </c>
      <c r="M26" s="6">
        <v>367.2</v>
      </c>
      <c r="N26" s="8">
        <f t="shared" si="6"/>
        <v>-4.0626813697040021E-2</v>
      </c>
      <c r="O26" s="7">
        <f t="shared" si="7"/>
        <v>-9.9673202614378953E-2</v>
      </c>
    </row>
    <row r="27" spans="1:15" x14ac:dyDescent="0.25">
      <c r="A27" t="s">
        <v>16</v>
      </c>
      <c r="B27" s="5">
        <v>64</v>
      </c>
      <c r="C27" s="6">
        <v>455.4</v>
      </c>
      <c r="D27" s="107">
        <v>456.8</v>
      </c>
      <c r="E27" s="107">
        <v>432</v>
      </c>
      <c r="F27" s="7">
        <f t="shared" si="4"/>
        <v>-3.0647985989492588E-3</v>
      </c>
      <c r="G27" s="7">
        <f t="shared" si="5"/>
        <v>5.4166666666666696E-2</v>
      </c>
      <c r="I27" t="s">
        <v>20</v>
      </c>
      <c r="J27" s="5">
        <v>202</v>
      </c>
      <c r="K27" s="6">
        <v>340.7</v>
      </c>
      <c r="L27" s="107">
        <v>349.9</v>
      </c>
      <c r="M27" s="6">
        <v>371.7</v>
      </c>
      <c r="N27" s="8">
        <f t="shared" si="6"/>
        <v>-2.6293226636181721E-2</v>
      </c>
      <c r="O27" s="7">
        <f t="shared" si="7"/>
        <v>-8.3400591875168129E-2</v>
      </c>
    </row>
    <row r="28" spans="1:15" x14ac:dyDescent="0.25">
      <c r="A28" t="s">
        <v>17</v>
      </c>
      <c r="B28" s="5">
        <v>284</v>
      </c>
      <c r="C28" s="6">
        <v>460.4</v>
      </c>
      <c r="D28" s="107">
        <v>464.4</v>
      </c>
      <c r="E28" s="107">
        <v>435.8</v>
      </c>
      <c r="F28" s="7">
        <f t="shared" si="4"/>
        <v>-8.6132644272178815E-3</v>
      </c>
      <c r="G28" s="7">
        <f t="shared" si="5"/>
        <v>5.6447911886186253E-2</v>
      </c>
      <c r="I28" t="s">
        <v>21</v>
      </c>
      <c r="J28" s="5">
        <v>127</v>
      </c>
      <c r="K28" s="6">
        <v>344.5</v>
      </c>
      <c r="L28" s="107">
        <v>350.9</v>
      </c>
      <c r="M28" s="6">
        <v>374.2</v>
      </c>
      <c r="N28" s="8">
        <f t="shared" si="6"/>
        <v>-1.8238814477058884E-2</v>
      </c>
      <c r="O28" s="7">
        <f t="shared" si="7"/>
        <v>-7.9369321218599631E-2</v>
      </c>
    </row>
    <row r="29" spans="1:15" x14ac:dyDescent="0.25">
      <c r="A29" t="s">
        <v>18</v>
      </c>
      <c r="B29" s="5">
        <v>250</v>
      </c>
      <c r="C29" s="6">
        <v>458.3</v>
      </c>
      <c r="D29" s="107">
        <v>463.2</v>
      </c>
      <c r="E29" s="107">
        <v>435.2</v>
      </c>
      <c r="F29" s="7">
        <f t="shared" si="4"/>
        <v>-1.0578583765112226E-2</v>
      </c>
      <c r="G29" s="7">
        <f t="shared" si="5"/>
        <v>5.3079044117647189E-2</v>
      </c>
      <c r="I29" t="s">
        <v>25</v>
      </c>
      <c r="J29" s="5">
        <v>334</v>
      </c>
      <c r="K29" s="6">
        <v>305.60000000000002</v>
      </c>
      <c r="L29" s="107">
        <v>312.89999999999998</v>
      </c>
      <c r="M29" s="6">
        <v>332.9</v>
      </c>
      <c r="N29" s="8">
        <f t="shared" si="6"/>
        <v>-2.3330137424097064E-2</v>
      </c>
      <c r="O29" s="7">
        <f t="shared" si="7"/>
        <v>-8.2006608591168373E-2</v>
      </c>
    </row>
    <row r="30" spans="1:15" x14ac:dyDescent="0.25">
      <c r="A30" t="s">
        <v>19</v>
      </c>
      <c r="B30" s="5">
        <v>89</v>
      </c>
      <c r="C30" s="6">
        <v>443.6</v>
      </c>
      <c r="D30" s="107">
        <v>449</v>
      </c>
      <c r="E30" s="107">
        <v>420.2</v>
      </c>
      <c r="F30" s="7">
        <f t="shared" si="4"/>
        <v>-1.2026726057906445E-2</v>
      </c>
      <c r="G30" s="7">
        <f t="shared" si="5"/>
        <v>5.568776772965256E-2</v>
      </c>
      <c r="I30" s="141" t="s">
        <v>26</v>
      </c>
      <c r="J30" s="123">
        <v>137</v>
      </c>
      <c r="K30" s="126">
        <v>317.89999999999998</v>
      </c>
      <c r="L30" s="112">
        <v>328.3</v>
      </c>
      <c r="M30" s="126">
        <v>354</v>
      </c>
      <c r="N30" s="8">
        <f t="shared" si="6"/>
        <v>-3.1678342978982754E-2</v>
      </c>
      <c r="O30" s="143">
        <f t="shared" si="7"/>
        <v>-0.10197740112994358</v>
      </c>
    </row>
    <row r="31" spans="1:15" x14ac:dyDescent="0.25">
      <c r="A31" t="s">
        <v>20</v>
      </c>
      <c r="B31" s="5">
        <v>429</v>
      </c>
      <c r="C31" s="6">
        <v>448.4</v>
      </c>
      <c r="D31" s="107">
        <v>451.6</v>
      </c>
      <c r="E31" s="107">
        <v>425</v>
      </c>
      <c r="F31" s="9">
        <f t="shared" si="4"/>
        <v>-7.0859167404784262E-3</v>
      </c>
      <c r="G31" s="7">
        <f t="shared" si="5"/>
        <v>5.5058823529411605E-2</v>
      </c>
      <c r="I31" t="s">
        <v>22</v>
      </c>
      <c r="J31" s="10">
        <v>1551</v>
      </c>
      <c r="K31" s="6">
        <v>306.14999999999998</v>
      </c>
      <c r="L31" s="107">
        <v>318.51</v>
      </c>
      <c r="M31" s="6">
        <v>343.88</v>
      </c>
      <c r="N31" s="145">
        <f t="shared" si="6"/>
        <v>-3.8805688989356768E-2</v>
      </c>
      <c r="O31" s="7">
        <f t="shared" si="7"/>
        <v>-0.10971850645574044</v>
      </c>
    </row>
    <row r="32" spans="1:15" x14ac:dyDescent="0.25">
      <c r="A32" t="s">
        <v>21</v>
      </c>
      <c r="B32" s="5">
        <v>242</v>
      </c>
      <c r="C32" s="6">
        <v>445.9</v>
      </c>
      <c r="D32" s="107">
        <v>450.8</v>
      </c>
      <c r="E32" s="107">
        <v>424.1</v>
      </c>
      <c r="F32" s="7">
        <f t="shared" si="4"/>
        <v>-1.0869565217391353E-2</v>
      </c>
      <c r="G32" s="9">
        <f t="shared" si="5"/>
        <v>5.1402970997406205E-2</v>
      </c>
    </row>
    <row r="33" spans="1:15" x14ac:dyDescent="0.25">
      <c r="A33" s="133" t="s">
        <v>22</v>
      </c>
      <c r="B33" s="119">
        <v>1744</v>
      </c>
      <c r="C33" s="125">
        <v>448.63</v>
      </c>
      <c r="D33" s="108">
        <v>455.79</v>
      </c>
      <c r="E33" s="108">
        <v>428.15</v>
      </c>
      <c r="F33" s="134">
        <f t="shared" si="4"/>
        <v>-1.5708988788696643E-2</v>
      </c>
      <c r="G33" s="134">
        <f t="shared" si="5"/>
        <v>4.7833703141422435E-2</v>
      </c>
    </row>
    <row r="34" spans="1:15" ht="5.0999999999999996" customHeight="1" x14ac:dyDescent="0.25"/>
    <row r="35" spans="1:15" ht="5.0999999999999996" customHeight="1" x14ac:dyDescent="0.25"/>
    <row r="36" spans="1:15" x14ac:dyDescent="0.25">
      <c r="A36" s="146" t="s">
        <v>27</v>
      </c>
      <c r="B36" s="133"/>
      <c r="C36" s="133"/>
      <c r="D36" s="133"/>
      <c r="E36" s="133"/>
      <c r="F36" s="133"/>
      <c r="G36" s="133"/>
      <c r="H36" s="133"/>
      <c r="I36" s="147" t="s">
        <v>5</v>
      </c>
      <c r="J36" s="148">
        <f>C10</f>
        <v>45143</v>
      </c>
      <c r="K36" s="133"/>
      <c r="L36" s="133"/>
      <c r="M36" s="133"/>
      <c r="N36" s="133"/>
      <c r="O36" s="133"/>
    </row>
    <row r="37" spans="1:15" ht="5.0999999999999996" customHeight="1" x14ac:dyDescent="0.25"/>
    <row r="38" spans="1:15" x14ac:dyDescent="0.25">
      <c r="A38" s="161" t="s">
        <v>28</v>
      </c>
      <c r="B38" s="161"/>
      <c r="C38" s="161"/>
      <c r="D38" s="161"/>
      <c r="E38" s="161"/>
      <c r="F38" s="161"/>
      <c r="G38" s="161"/>
      <c r="H38" s="161"/>
      <c r="I38" t="s">
        <v>29</v>
      </c>
      <c r="J38" s="103">
        <v>11192</v>
      </c>
      <c r="K38" s="25">
        <v>488.69593427462837</v>
      </c>
      <c r="L38" s="25">
        <v>493.45775694909889</v>
      </c>
      <c r="M38" s="104">
        <v>462.09692776000071</v>
      </c>
      <c r="N38" s="8">
        <f>IF(K38="-","-",IF(L38="-","-",K38/L38-1))</f>
        <v>-9.6499094550898112E-3</v>
      </c>
      <c r="O38" s="8">
        <f>IF(K38="-","-",IF(M38="-","-",K38/M38-1))</f>
        <v>5.7561530745433576E-2</v>
      </c>
    </row>
    <row r="39" spans="1:15" x14ac:dyDescent="0.25">
      <c r="I39" t="s">
        <v>31</v>
      </c>
      <c r="J39" s="103" t="s">
        <v>30</v>
      </c>
      <c r="K39" s="25" t="s">
        <v>30</v>
      </c>
      <c r="L39" s="25" t="s">
        <v>30</v>
      </c>
      <c r="M39" s="25" t="s">
        <v>30</v>
      </c>
      <c r="N39" s="8" t="str">
        <f>IF(K39="-","-",IF(L39="-","-",K39/L39-1))</f>
        <v>-</v>
      </c>
      <c r="O39" s="8" t="str">
        <f>IF(K39="-","-",IF(M39="-","-",K39/M39-1))</f>
        <v>-</v>
      </c>
    </row>
    <row r="40" spans="1:15" x14ac:dyDescent="0.25">
      <c r="A40" s="133"/>
      <c r="B40" s="133"/>
      <c r="C40" s="133"/>
      <c r="D40" s="133"/>
      <c r="E40" s="133"/>
      <c r="F40" s="133"/>
      <c r="G40" s="133"/>
      <c r="H40" s="133"/>
      <c r="I40" s="133"/>
      <c r="J40" s="124">
        <v>11192</v>
      </c>
      <c r="K40" s="115">
        <v>488.69593427462837</v>
      </c>
      <c r="L40" s="115">
        <v>493.45775694909889</v>
      </c>
      <c r="M40" s="115">
        <v>462.09692776000071</v>
      </c>
      <c r="N40" s="149">
        <f>IF(K40="-","-",IF(L40="-","-",K40/L40-1))</f>
        <v>-9.6499094550898112E-3</v>
      </c>
      <c r="O40" s="149">
        <f>IF(K40="-","-",IF(M40="-","-",K40/M40-1))</f>
        <v>5.7561530745433576E-2</v>
      </c>
    </row>
    <row r="41" spans="1:15" ht="5.0999999999999996" customHeight="1" x14ac:dyDescent="0.25">
      <c r="A41" s="141"/>
      <c r="B41" s="141"/>
      <c r="C41" s="141"/>
      <c r="D41" s="141"/>
      <c r="E41" s="141"/>
      <c r="F41" s="141"/>
      <c r="G41" s="141"/>
      <c r="H41" s="141"/>
      <c r="I41" s="141"/>
      <c r="J41" s="141" t="s">
        <v>32</v>
      </c>
      <c r="K41" s="141"/>
      <c r="L41" s="141"/>
      <c r="M41" s="141"/>
      <c r="N41" s="141"/>
      <c r="O41" s="141"/>
    </row>
    <row r="42" spans="1:15" ht="5.0999999999999996" customHeight="1" x14ac:dyDescent="0.25"/>
    <row r="43" spans="1:15" x14ac:dyDescent="0.25">
      <c r="A43" s="1" t="s">
        <v>33</v>
      </c>
      <c r="I43" s="92" t="s">
        <v>5</v>
      </c>
      <c r="J43" s="93">
        <f>J36</f>
        <v>45143</v>
      </c>
    </row>
    <row r="44" spans="1:15" ht="5.0999999999999996" customHeight="1" x14ac:dyDescent="0.25"/>
    <row r="45" spans="1:15" x14ac:dyDescent="0.25">
      <c r="A45" s="160" t="s">
        <v>34</v>
      </c>
      <c r="B45" s="160"/>
      <c r="C45" s="160"/>
      <c r="D45" s="160"/>
      <c r="E45" s="160"/>
      <c r="F45" s="160"/>
      <c r="G45" s="160"/>
      <c r="H45" s="160"/>
      <c r="K45" s="27">
        <v>222.43601107855545</v>
      </c>
      <c r="L45" s="28">
        <v>222.29124996291807</v>
      </c>
      <c r="M45" s="28">
        <v>197.31297584789866</v>
      </c>
      <c r="N45" s="8">
        <f>IF(K45="-","-",IF(L45="-","-",K45/L45-1))</f>
        <v>6.5122273441509115E-4</v>
      </c>
      <c r="O45" s="8">
        <f>IF(K45="-","-",IF(M45="-","-",K45/M45-1))</f>
        <v>0.12732581383812902</v>
      </c>
    </row>
    <row r="46" spans="1:15" ht="5.0999999999999996" customHeight="1" x14ac:dyDescent="0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</row>
    <row r="47" spans="1:15" ht="5.0999999999999996" customHeight="1" x14ac:dyDescent="0.25"/>
    <row r="48" spans="1:15" x14ac:dyDescent="0.25">
      <c r="A48" s="1" t="s">
        <v>35</v>
      </c>
      <c r="I48" s="92" t="s">
        <v>5</v>
      </c>
      <c r="J48" s="93">
        <f>J43</f>
        <v>45143</v>
      </c>
    </row>
    <row r="49" spans="1:15" ht="5.0999999999999996" customHeight="1" x14ac:dyDescent="0.25"/>
    <row r="50" spans="1:15" x14ac:dyDescent="0.25">
      <c r="A50" s="160" t="s">
        <v>104</v>
      </c>
      <c r="B50" s="160"/>
      <c r="C50" s="160"/>
      <c r="D50" s="160"/>
      <c r="E50" s="160"/>
      <c r="F50" s="160"/>
      <c r="G50" s="160"/>
      <c r="H50" s="160"/>
      <c r="K50" s="107">
        <v>111.73</v>
      </c>
      <c r="L50" s="107">
        <v>112.55</v>
      </c>
      <c r="M50" s="107">
        <v>128.06</v>
      </c>
      <c r="N50" s="8">
        <f>IF(K50="-","-",IF(L50="-","-",K50/L50-1))</f>
        <v>-7.2856508218568372E-3</v>
      </c>
      <c r="O50" s="7">
        <f>IF(K50="-","-",IF(M50="-","-",K50/M50-1))</f>
        <v>-0.12751835077307505</v>
      </c>
    </row>
    <row r="51" spans="1:15" ht="5.0999999999999996" customHeight="1" x14ac:dyDescent="0.25">
      <c r="A51" s="141"/>
      <c r="B51" s="141"/>
      <c r="C51" s="141"/>
      <c r="D51" s="141"/>
      <c r="E51" s="141"/>
      <c r="F51" s="141"/>
      <c r="G51" s="141"/>
      <c r="H51" s="141" t="s">
        <v>32</v>
      </c>
      <c r="I51" s="141"/>
      <c r="J51" s="141"/>
      <c r="K51" s="141"/>
      <c r="L51" s="141"/>
      <c r="M51" s="141"/>
      <c r="N51" s="141"/>
      <c r="O51" s="141"/>
    </row>
    <row r="52" spans="1:15" ht="5.0999999999999996" customHeight="1" x14ac:dyDescent="0.25">
      <c r="O52" t="s">
        <v>32</v>
      </c>
    </row>
    <row r="53" spans="1:15" x14ac:dyDescent="0.25">
      <c r="A53" s="1" t="s">
        <v>36</v>
      </c>
      <c r="G53" s="92" t="s">
        <v>37</v>
      </c>
      <c r="I53" s="100">
        <v>45078</v>
      </c>
    </row>
    <row r="54" spans="1:15" ht="5.0999999999999996" customHeight="1" x14ac:dyDescent="0.25"/>
    <row r="55" spans="1:15" x14ac:dyDescent="0.25">
      <c r="D55" t="s">
        <v>6</v>
      </c>
      <c r="E55" t="s">
        <v>6</v>
      </c>
      <c r="F55" s="156" t="s">
        <v>7</v>
      </c>
      <c r="G55" s="156"/>
      <c r="L55" t="s">
        <v>6</v>
      </c>
      <c r="M55" t="s">
        <v>6</v>
      </c>
      <c r="N55" s="156" t="s">
        <v>7</v>
      </c>
      <c r="O55" s="156"/>
    </row>
    <row r="56" spans="1:15" x14ac:dyDescent="0.25">
      <c r="C56" s="29" t="s">
        <v>6</v>
      </c>
      <c r="D56" t="s">
        <v>38</v>
      </c>
      <c r="E56" t="s">
        <v>11</v>
      </c>
      <c r="F56" s="101">
        <v>45047</v>
      </c>
      <c r="G56" s="101">
        <v>44713</v>
      </c>
      <c r="K56" s="29" t="s">
        <v>6</v>
      </c>
      <c r="L56" t="s">
        <v>38</v>
      </c>
      <c r="M56" t="s">
        <v>11</v>
      </c>
      <c r="N56" s="101">
        <f>F56</f>
        <v>45047</v>
      </c>
      <c r="O56" s="101">
        <f>G56</f>
        <v>44713</v>
      </c>
    </row>
    <row r="57" spans="1:15" x14ac:dyDescent="0.25">
      <c r="A57" t="s">
        <v>39</v>
      </c>
      <c r="C57" s="25">
        <v>3.28</v>
      </c>
      <c r="D57" s="30">
        <v>3.28</v>
      </c>
      <c r="E57" s="30">
        <v>3.24</v>
      </c>
      <c r="F57" s="7">
        <f>IF(C57="-","-",IF(D57="-","-",C57/D57-1))</f>
        <v>0</v>
      </c>
      <c r="G57" s="7">
        <f>IF(C57="-","-",IF(E57="-","-",C57/E57-1))</f>
        <v>1.2345679012345512E-2</v>
      </c>
      <c r="I57" t="s">
        <v>40</v>
      </c>
      <c r="K57" s="25">
        <v>2.73</v>
      </c>
      <c r="L57" s="30">
        <v>2.73</v>
      </c>
      <c r="M57" s="30">
        <v>2.88</v>
      </c>
      <c r="N57" s="7">
        <f>IF(K57="-","-",IF(L57="-","-",K57/L57-1))</f>
        <v>0</v>
      </c>
      <c r="O57" s="7">
        <f>IF(K57="-","-",IF(M57="-","-",K57/M57-1))</f>
        <v>-5.2083333333333259E-2</v>
      </c>
    </row>
    <row r="58" spans="1:15" x14ac:dyDescent="0.25">
      <c r="A58" t="s">
        <v>41</v>
      </c>
      <c r="C58" s="25">
        <v>27.13</v>
      </c>
      <c r="D58" s="30">
        <v>27.13</v>
      </c>
      <c r="E58" s="30">
        <v>24.63</v>
      </c>
      <c r="F58" s="7">
        <f>IF(C58="-","-",IF(D58="-","-",C58/D58-1))</f>
        <v>0</v>
      </c>
      <c r="G58" s="7">
        <f>IF(C58="-","-",IF(E58="-","-",C58/E58-1))</f>
        <v>0.10150223304912709</v>
      </c>
      <c r="I58" t="s">
        <v>42</v>
      </c>
      <c r="K58" s="25">
        <v>21.75</v>
      </c>
      <c r="L58" s="30">
        <v>20.5</v>
      </c>
      <c r="M58" s="30">
        <v>23.88</v>
      </c>
      <c r="N58" s="7">
        <f>IF(K58="-","-",IF(L58="-","-",K58/L58-1))</f>
        <v>6.0975609756097615E-2</v>
      </c>
      <c r="O58" s="7">
        <f>IF(K58="-","-",IF(M58="-","-",K58/M58-1))</f>
        <v>-8.9195979899497457E-2</v>
      </c>
    </row>
    <row r="59" spans="1:15" x14ac:dyDescent="0.25">
      <c r="A59" s="141"/>
      <c r="B59" s="141"/>
      <c r="C59" s="150"/>
      <c r="D59" s="151"/>
      <c r="E59" s="151"/>
      <c r="F59" s="143"/>
      <c r="G59" s="143"/>
      <c r="H59" s="141"/>
      <c r="I59" s="141"/>
      <c r="J59" s="141"/>
      <c r="K59" s="150"/>
      <c r="L59" s="151"/>
      <c r="M59" s="151"/>
      <c r="N59" s="143"/>
      <c r="O59" s="143"/>
    </row>
    <row r="60" spans="1:15" ht="5.0999999999999996" customHeight="1" x14ac:dyDescent="0.25"/>
    <row r="61" spans="1:15" ht="5.0999999999999996" customHeight="1" x14ac:dyDescent="0.25"/>
    <row r="67" spans="1:15" ht="5.0999999999999996" customHeight="1" x14ac:dyDescent="0.25"/>
    <row r="69" spans="1:15" ht="5.0999999999999996" customHeight="1" x14ac:dyDescent="0.25"/>
    <row r="70" spans="1:15" x14ac:dyDescent="0.25">
      <c r="A70" s="92" t="s">
        <v>0</v>
      </c>
      <c r="B70" s="93" t="str">
        <f>B1</f>
        <v>14th August 2023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2" t="str">
        <f>N1</f>
        <v>Volume 86 Number 31</v>
      </c>
      <c r="O70" s="94"/>
    </row>
    <row r="71" spans="1:15" x14ac:dyDescent="0.2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</row>
    <row r="72" spans="1:15" x14ac:dyDescent="0.25">
      <c r="A72" s="1" t="s">
        <v>43</v>
      </c>
      <c r="I72" s="29" t="s">
        <v>44</v>
      </c>
      <c r="J72" s="100">
        <v>45078</v>
      </c>
    </row>
    <row r="73" spans="1:15" x14ac:dyDescent="0.25">
      <c r="L73" t="s">
        <v>6</v>
      </c>
      <c r="M73" t="s">
        <v>6</v>
      </c>
      <c r="N73" s="156" t="s">
        <v>7</v>
      </c>
      <c r="O73" s="156"/>
    </row>
    <row r="74" spans="1:15" x14ac:dyDescent="0.25">
      <c r="K74" s="29" t="s">
        <v>6</v>
      </c>
      <c r="L74" t="s">
        <v>38</v>
      </c>
      <c r="M74" t="s">
        <v>11</v>
      </c>
      <c r="N74" s="101">
        <v>45047</v>
      </c>
      <c r="O74" s="101">
        <v>44713</v>
      </c>
    </row>
    <row r="75" spans="1:15" x14ac:dyDescent="0.25">
      <c r="A75" s="160" t="s">
        <v>45</v>
      </c>
      <c r="B75" s="160"/>
      <c r="C75" s="160"/>
      <c r="D75" s="160"/>
      <c r="E75" s="160"/>
      <c r="F75" s="160"/>
      <c r="G75" s="160"/>
      <c r="H75" s="160"/>
      <c r="I75" t="s">
        <v>46</v>
      </c>
      <c r="K75" s="25">
        <v>1056.71</v>
      </c>
      <c r="L75" s="30" t="s">
        <v>30</v>
      </c>
      <c r="M75" s="30" t="s">
        <v>30</v>
      </c>
      <c r="N75" s="8" t="str">
        <f>IF(K75="-","-",IF(L75="-","-",K75/L75-1))</f>
        <v>-</v>
      </c>
      <c r="O75" s="8" t="str">
        <f>IF(K75="-","-",IF(M75="-","-",K75/M75-1))</f>
        <v>-</v>
      </c>
    </row>
    <row r="76" spans="1:15" x14ac:dyDescent="0.25">
      <c r="A76" s="160" t="s">
        <v>47</v>
      </c>
      <c r="B76" s="160"/>
      <c r="C76" s="160"/>
      <c r="D76" s="160"/>
      <c r="E76" s="160"/>
      <c r="F76" s="160"/>
      <c r="G76" s="160"/>
      <c r="H76" s="160"/>
      <c r="I76" t="s">
        <v>97</v>
      </c>
      <c r="K76" s="25" t="s">
        <v>30</v>
      </c>
      <c r="L76" s="30">
        <v>267.32669009242994</v>
      </c>
      <c r="M76" s="30">
        <v>150.59781894626201</v>
      </c>
      <c r="N76" s="8" t="str">
        <f>IF(K76="-","-",IF(L76="-","-",K76/L76-1))</f>
        <v>-</v>
      </c>
      <c r="O76" s="8" t="str">
        <f>IF(K76="-","-",IF(M76="-","-",K76/M76-1))</f>
        <v>-</v>
      </c>
    </row>
    <row r="77" spans="1:15" x14ac:dyDescent="0.25">
      <c r="I77" t="s">
        <v>98</v>
      </c>
      <c r="K77" s="25">
        <v>355.71317262399549</v>
      </c>
      <c r="L77" s="30">
        <v>235.37947910621011</v>
      </c>
      <c r="M77" s="30">
        <v>138.09193693693697</v>
      </c>
      <c r="N77" s="8">
        <f>IF(K77="-","-",IF(L77="-","-",K77/L77-1))</f>
        <v>0.51123272927070795</v>
      </c>
      <c r="O77" s="8">
        <f>IF(K77="-","-",IF(M77="-","-",K77/M77-1))</f>
        <v>1.5759155857625529</v>
      </c>
    </row>
    <row r="78" spans="1:15" x14ac:dyDescent="0.25">
      <c r="I78" t="s">
        <v>99</v>
      </c>
      <c r="K78" s="25" t="s">
        <v>30</v>
      </c>
      <c r="L78" s="30" t="s">
        <v>30</v>
      </c>
      <c r="M78" s="30" t="s">
        <v>30</v>
      </c>
      <c r="N78" s="8" t="str">
        <f>IF(K78="-","-",IF(L78="-","-",K78/L78-1))</f>
        <v>-</v>
      </c>
      <c r="O78" s="8" t="str">
        <f>IF(K78="-","-",IF(M78="-","-",K78/M78-1))</f>
        <v>-</v>
      </c>
    </row>
    <row r="79" spans="1:15" ht="5.0999999999999996" customHeight="1" x14ac:dyDescent="0.25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</row>
    <row r="80" spans="1:15" ht="5.0999999999999996" customHeight="1" x14ac:dyDescent="0.25"/>
    <row r="81" spans="1:15" x14ac:dyDescent="0.25">
      <c r="I81" s="92" t="s">
        <v>5</v>
      </c>
      <c r="J81" s="93">
        <f>C10</f>
        <v>45143</v>
      </c>
      <c r="K81" t="s">
        <v>48</v>
      </c>
      <c r="L81" t="s">
        <v>6</v>
      </c>
      <c r="M81" t="s">
        <v>6</v>
      </c>
      <c r="N81" s="156" t="s">
        <v>7</v>
      </c>
      <c r="O81" s="156"/>
    </row>
    <row r="82" spans="1:15" x14ac:dyDescent="0.25">
      <c r="A82" s="1" t="s">
        <v>49</v>
      </c>
      <c r="L82" t="s">
        <v>10</v>
      </c>
      <c r="M82" t="s">
        <v>11</v>
      </c>
      <c r="N82" s="102">
        <f>N13</f>
        <v>45136</v>
      </c>
      <c r="O82" s="102">
        <f>O13</f>
        <v>44779</v>
      </c>
    </row>
    <row r="83" spans="1:15" ht="5.0999999999999996" customHeight="1" x14ac:dyDescent="0.25"/>
    <row r="84" spans="1:15" ht="14.45" customHeight="1" x14ac:dyDescent="0.25">
      <c r="A84" s="160" t="s">
        <v>100</v>
      </c>
      <c r="B84" s="160"/>
      <c r="C84" s="160"/>
      <c r="D84" s="160"/>
      <c r="E84" s="160"/>
      <c r="F84" s="160"/>
      <c r="G84" s="160"/>
      <c r="H84" s="160"/>
      <c r="I84" t="s">
        <v>50</v>
      </c>
      <c r="K84" s="25">
        <v>225</v>
      </c>
      <c r="L84" s="25" t="s">
        <v>30</v>
      </c>
      <c r="M84" s="25" t="s">
        <v>30</v>
      </c>
      <c r="N84" s="8" t="str">
        <f>IF(K84="-","-",IF(L84="-","-",K84/L84-1))</f>
        <v>-</v>
      </c>
      <c r="O84" s="8" t="str">
        <f>IF(K84="-","-",IF(M84="-","-",K84/M84-1))</f>
        <v>-</v>
      </c>
    </row>
    <row r="85" spans="1:15" ht="14.45" customHeight="1" x14ac:dyDescent="0.25">
      <c r="I85" t="s">
        <v>51</v>
      </c>
      <c r="K85" s="25">
        <v>208</v>
      </c>
      <c r="L85" s="25" t="s">
        <v>30</v>
      </c>
      <c r="M85" s="25" t="s">
        <v>30</v>
      </c>
      <c r="N85" s="8" t="str">
        <f>IF(K85="-","-",IF(L85="-","-",K85/L85-1))</f>
        <v>-</v>
      </c>
      <c r="O85" s="8" t="str">
        <f t="shared" ref="O85" si="8">IF(K85="-","-",IF(M85="-","-",K85/M85-1))</f>
        <v>-</v>
      </c>
    </row>
    <row r="86" spans="1:15" ht="5.0999999999999996" customHeight="1" x14ac:dyDescent="0.25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</row>
    <row r="87" spans="1:15" ht="5.0999999999999996" customHeight="1" x14ac:dyDescent="0.25"/>
    <row r="88" spans="1:15" x14ac:dyDescent="0.25">
      <c r="A88" s="1" t="s">
        <v>52</v>
      </c>
      <c r="I88" s="92" t="s">
        <v>5</v>
      </c>
      <c r="J88" s="93">
        <f>C10</f>
        <v>45143</v>
      </c>
    </row>
    <row r="89" spans="1:15" ht="3" customHeight="1" x14ac:dyDescent="0.25"/>
    <row r="90" spans="1:15" x14ac:dyDescent="0.25">
      <c r="A90" s="160" t="s">
        <v>53</v>
      </c>
      <c r="B90" s="160"/>
      <c r="C90" s="160"/>
      <c r="D90" s="160"/>
      <c r="E90" s="160"/>
      <c r="F90" s="160"/>
      <c r="G90" s="160"/>
      <c r="H90" s="160"/>
      <c r="J90" s="29" t="s">
        <v>54</v>
      </c>
      <c r="K90" s="29" t="s">
        <v>55</v>
      </c>
      <c r="L90" t="s">
        <v>6</v>
      </c>
      <c r="M90" t="s">
        <v>6</v>
      </c>
      <c r="N90" s="156" t="s">
        <v>7</v>
      </c>
      <c r="O90" s="156"/>
    </row>
    <row r="91" spans="1:15" x14ac:dyDescent="0.25">
      <c r="I91" s="152" t="s">
        <v>56</v>
      </c>
      <c r="J91" s="152" t="s">
        <v>57</v>
      </c>
      <c r="K91" s="152" t="s">
        <v>6</v>
      </c>
      <c r="L91" s="141" t="s">
        <v>10</v>
      </c>
      <c r="M91" s="141" t="s">
        <v>11</v>
      </c>
      <c r="N91" s="140">
        <f>F13</f>
        <v>45136</v>
      </c>
      <c r="O91" s="140">
        <f>G13</f>
        <v>44779</v>
      </c>
    </row>
    <row r="92" spans="1:15" x14ac:dyDescent="0.25">
      <c r="A92" s="1" t="s">
        <v>58</v>
      </c>
      <c r="B92" t="s">
        <v>59</v>
      </c>
      <c r="F92" t="s">
        <v>60</v>
      </c>
      <c r="I92" s="33" t="s">
        <v>30</v>
      </c>
      <c r="J92" s="33" t="s">
        <v>30</v>
      </c>
      <c r="K92" s="103" t="s">
        <v>30</v>
      </c>
      <c r="L92" s="103">
        <v>798.97560975609758</v>
      </c>
      <c r="M92" s="103">
        <v>814.45205479452056</v>
      </c>
      <c r="N92" s="34" t="str">
        <f t="shared" ref="N92:N99" si="9">IF(K92="-","-",IF(L92="-","-",K92/L92-1))</f>
        <v>-</v>
      </c>
      <c r="O92" s="8" t="str">
        <f t="shared" ref="O92:O99" si="10">IF(K92="-","-",IF(M92="-","-",K92/M92-1))</f>
        <v>-</v>
      </c>
    </row>
    <row r="93" spans="1:15" x14ac:dyDescent="0.25">
      <c r="A93" s="1" t="s">
        <v>61</v>
      </c>
      <c r="F93" t="s">
        <v>62</v>
      </c>
      <c r="I93" s="33">
        <v>29</v>
      </c>
      <c r="J93" s="33" t="s">
        <v>196</v>
      </c>
      <c r="K93" s="103">
        <v>864.27586206896547</v>
      </c>
      <c r="L93" s="103">
        <v>920</v>
      </c>
      <c r="M93" s="103">
        <v>836.18571428571431</v>
      </c>
      <c r="N93" s="34">
        <f t="shared" si="9"/>
        <v>-6.0569715142428815E-2</v>
      </c>
      <c r="O93" s="8">
        <f t="shared" si="10"/>
        <v>3.3593192640520408E-2</v>
      </c>
    </row>
    <row r="94" spans="1:15" x14ac:dyDescent="0.25">
      <c r="F94" t="s">
        <v>63</v>
      </c>
      <c r="I94" s="33">
        <v>156</v>
      </c>
      <c r="J94" s="33" t="s">
        <v>197</v>
      </c>
      <c r="K94" s="103">
        <v>996.82051282051282</v>
      </c>
      <c r="L94" s="103">
        <v>1006.6182795698925</v>
      </c>
      <c r="M94" s="103">
        <v>953.25818181818181</v>
      </c>
      <c r="N94" s="34">
        <f t="shared" si="9"/>
        <v>-9.7333487263573382E-3</v>
      </c>
      <c r="O94" s="8">
        <f t="shared" si="10"/>
        <v>4.5698355212900443E-2</v>
      </c>
    </row>
    <row r="95" spans="1:15" x14ac:dyDescent="0.25">
      <c r="F95" t="s">
        <v>64</v>
      </c>
      <c r="I95" s="33">
        <v>306</v>
      </c>
      <c r="J95" s="33" t="s">
        <v>198</v>
      </c>
      <c r="K95" s="103">
        <v>1365.313725490196</v>
      </c>
      <c r="L95" s="103">
        <v>1343.4960000000001</v>
      </c>
      <c r="M95" s="103">
        <v>1305.7075718015665</v>
      </c>
      <c r="N95" s="34">
        <f t="shared" si="9"/>
        <v>1.6239516522710939E-2</v>
      </c>
      <c r="O95" s="8">
        <f t="shared" si="10"/>
        <v>4.5650461846052703E-2</v>
      </c>
    </row>
    <row r="96" spans="1:15" x14ac:dyDescent="0.25">
      <c r="B96" t="s">
        <v>65</v>
      </c>
      <c r="F96" t="s">
        <v>60</v>
      </c>
      <c r="I96" s="33">
        <v>13</v>
      </c>
      <c r="J96" s="33" t="s">
        <v>199</v>
      </c>
      <c r="K96" s="103">
        <v>591.53846153846155</v>
      </c>
      <c r="L96" s="103">
        <v>686.5625</v>
      </c>
      <c r="M96" s="103">
        <v>632.76595744680856</v>
      </c>
      <c r="N96" s="34">
        <f t="shared" si="9"/>
        <v>-0.13840551801407508</v>
      </c>
      <c r="O96" s="8">
        <f t="shared" si="10"/>
        <v>-6.5154415188039994E-2</v>
      </c>
    </row>
    <row r="97" spans="1:15" x14ac:dyDescent="0.25">
      <c r="F97" t="s">
        <v>62</v>
      </c>
      <c r="I97" s="33">
        <v>51</v>
      </c>
      <c r="J97" s="33" t="s">
        <v>200</v>
      </c>
      <c r="K97" s="103">
        <v>790.1960784313726</v>
      </c>
      <c r="L97" s="103">
        <v>849.83749999999998</v>
      </c>
      <c r="M97" s="103">
        <v>823.20945945945948</v>
      </c>
      <c r="N97" s="34">
        <f t="shared" si="9"/>
        <v>-7.0179795041554915E-2</v>
      </c>
      <c r="O97" s="8">
        <f t="shared" si="10"/>
        <v>-4.0103257620198285E-2</v>
      </c>
    </row>
    <row r="98" spans="1:15" x14ac:dyDescent="0.25">
      <c r="F98" t="s">
        <v>63</v>
      </c>
      <c r="I98" s="33">
        <v>134</v>
      </c>
      <c r="J98" s="33" t="s">
        <v>201</v>
      </c>
      <c r="K98" s="103">
        <v>1013.9925373134329</v>
      </c>
      <c r="L98" s="103">
        <v>981.90476190476193</v>
      </c>
      <c r="M98" s="103">
        <v>961.29439252336454</v>
      </c>
      <c r="N98" s="34">
        <f t="shared" si="9"/>
        <v>3.2679111715911313E-2</v>
      </c>
      <c r="O98" s="8">
        <f t="shared" si="10"/>
        <v>5.4819985635969015E-2</v>
      </c>
    </row>
    <row r="99" spans="1:15" x14ac:dyDescent="0.25">
      <c r="F99" t="s">
        <v>64</v>
      </c>
      <c r="I99" s="33">
        <v>152</v>
      </c>
      <c r="J99" s="33" t="s">
        <v>202</v>
      </c>
      <c r="K99" s="103">
        <v>1350.1447368421052</v>
      </c>
      <c r="L99" s="103">
        <v>1375.7226277372263</v>
      </c>
      <c r="M99" s="103">
        <v>1309.5064935064936</v>
      </c>
      <c r="N99" s="34">
        <f t="shared" si="9"/>
        <v>-1.8592331316954036E-2</v>
      </c>
      <c r="O99" s="8">
        <f t="shared" si="10"/>
        <v>3.1033250722410477E-2</v>
      </c>
    </row>
    <row r="100" spans="1:15" ht="8.1" customHeight="1" x14ac:dyDescent="0.25">
      <c r="I100" s="103"/>
      <c r="J100" s="103"/>
      <c r="K100" s="103"/>
      <c r="L100" s="103"/>
      <c r="M100" s="103"/>
      <c r="N100" s="35"/>
      <c r="O100" s="8"/>
    </row>
    <row r="101" spans="1:15" x14ac:dyDescent="0.25">
      <c r="A101" s="1" t="s">
        <v>66</v>
      </c>
      <c r="B101" t="s">
        <v>59</v>
      </c>
      <c r="F101" t="s">
        <v>67</v>
      </c>
      <c r="I101" s="33">
        <v>24</v>
      </c>
      <c r="J101" s="33" t="s">
        <v>203</v>
      </c>
      <c r="K101" s="103">
        <v>328.95833333333331</v>
      </c>
      <c r="L101" s="103">
        <v>418.38235294117646</v>
      </c>
      <c r="M101" s="103" t="s">
        <v>30</v>
      </c>
      <c r="N101" s="34">
        <f>IF(K101="-","-",IF(L101="-","-",K101/L101-1))</f>
        <v>-0.21373755125951965</v>
      </c>
      <c r="O101" s="8" t="str">
        <f>IF(K101="-","-",IF(M101="-","-",K101/M101-1))</f>
        <v>-</v>
      </c>
    </row>
    <row r="102" spans="1:15" x14ac:dyDescent="0.25">
      <c r="A102" s="1" t="s">
        <v>68</v>
      </c>
      <c r="F102" t="s">
        <v>69</v>
      </c>
      <c r="I102" s="33">
        <v>146</v>
      </c>
      <c r="J102" s="33" t="s">
        <v>204</v>
      </c>
      <c r="K102" s="103">
        <v>905.95890410958907</v>
      </c>
      <c r="L102" s="103">
        <v>811.29251700680277</v>
      </c>
      <c r="M102" s="103">
        <v>857.13414634146341</v>
      </c>
      <c r="N102" s="34">
        <f>IF(K102="-","-",IF(L102="-","-",K102/L102-1))</f>
        <v>0.11668588717180595</v>
      </c>
      <c r="O102" s="8">
        <f>IF(K102="-","-",IF(M102="-","-",K102/M102-1))</f>
        <v>5.6962796286352813E-2</v>
      </c>
    </row>
    <row r="103" spans="1:15" x14ac:dyDescent="0.25">
      <c r="B103" t="s">
        <v>65</v>
      </c>
      <c r="F103" t="s">
        <v>67</v>
      </c>
      <c r="I103" s="33">
        <v>11</v>
      </c>
      <c r="J103" s="33" t="s">
        <v>205</v>
      </c>
      <c r="K103" s="103">
        <v>418.63636363636363</v>
      </c>
      <c r="L103" s="103" t="s">
        <v>30</v>
      </c>
      <c r="M103" s="103" t="s">
        <v>30</v>
      </c>
      <c r="N103" s="34" t="str">
        <f>IF(K103="-","-",IF(L103="-","-",K103/L103-1))</f>
        <v>-</v>
      </c>
      <c r="O103" s="8" t="str">
        <f>IF(K103="-","-",IF(M103="-","-",K103/M103-1))</f>
        <v>-</v>
      </c>
    </row>
    <row r="104" spans="1:15" x14ac:dyDescent="0.25">
      <c r="F104" t="s">
        <v>69</v>
      </c>
      <c r="I104" s="33">
        <v>140</v>
      </c>
      <c r="J104" s="33" t="s">
        <v>206</v>
      </c>
      <c r="K104" s="103">
        <v>787.46428571428567</v>
      </c>
      <c r="L104" s="103">
        <v>788.87218045112786</v>
      </c>
      <c r="M104" s="103">
        <v>785.69892473118284</v>
      </c>
      <c r="N104" s="34">
        <f>IF(K104="-","-",IF(L104="-","-",K104/L104-1))</f>
        <v>-1.7846930995044641E-3</v>
      </c>
      <c r="O104" s="8">
        <f>IF(K104="-","-",IF(M104="-","-",K104/M104-1))</f>
        <v>2.246866996422181E-3</v>
      </c>
    </row>
    <row r="105" spans="1:15" ht="8.1" customHeight="1" x14ac:dyDescent="0.25">
      <c r="I105" s="103"/>
      <c r="J105" s="103"/>
      <c r="K105" s="103"/>
      <c r="L105" s="103"/>
      <c r="M105" s="103"/>
      <c r="N105" s="34"/>
      <c r="O105" s="8"/>
    </row>
    <row r="106" spans="1:15" x14ac:dyDescent="0.25">
      <c r="A106" s="1" t="s">
        <v>70</v>
      </c>
      <c r="B106" t="s">
        <v>71</v>
      </c>
      <c r="F106" t="s">
        <v>72</v>
      </c>
      <c r="I106" s="33">
        <v>10</v>
      </c>
      <c r="J106" s="33" t="s">
        <v>207</v>
      </c>
      <c r="K106" s="103">
        <v>1447</v>
      </c>
      <c r="L106" s="103" t="s">
        <v>30</v>
      </c>
      <c r="M106" s="103" t="s">
        <v>30</v>
      </c>
      <c r="N106" s="34" t="str">
        <f t="shared" ref="N106:N111" si="11">IF(K106="-","-",IF(L106="-","-",K106/L106-1))</f>
        <v>-</v>
      </c>
      <c r="O106" s="8" t="str">
        <f t="shared" ref="O106:O110" si="12">IF(K106="-","-",IF(M106="-","-",K106/M106-1))</f>
        <v>-</v>
      </c>
    </row>
    <row r="107" spans="1:15" x14ac:dyDescent="0.25">
      <c r="A107" s="1" t="s">
        <v>61</v>
      </c>
      <c r="F107" t="s">
        <v>73</v>
      </c>
      <c r="I107" s="33" t="s">
        <v>30</v>
      </c>
      <c r="J107" s="33" t="s">
        <v>30</v>
      </c>
      <c r="K107" s="103" t="s">
        <v>30</v>
      </c>
      <c r="L107" s="103" t="s">
        <v>30</v>
      </c>
      <c r="M107" s="103" t="s">
        <v>30</v>
      </c>
      <c r="N107" s="34" t="str">
        <f t="shared" si="11"/>
        <v>-</v>
      </c>
      <c r="O107" s="8" t="str">
        <f t="shared" si="12"/>
        <v>-</v>
      </c>
    </row>
    <row r="108" spans="1:15" x14ac:dyDescent="0.25">
      <c r="F108" t="s">
        <v>74</v>
      </c>
      <c r="I108" s="33" t="s">
        <v>30</v>
      </c>
      <c r="J108" s="33" t="s">
        <v>30</v>
      </c>
      <c r="K108" s="103" t="s">
        <v>30</v>
      </c>
      <c r="L108" s="103" t="s">
        <v>30</v>
      </c>
      <c r="M108" s="103" t="s">
        <v>30</v>
      </c>
      <c r="N108" s="34" t="str">
        <f t="shared" si="11"/>
        <v>-</v>
      </c>
      <c r="O108" s="8" t="str">
        <f t="shared" si="12"/>
        <v>-</v>
      </c>
    </row>
    <row r="109" spans="1:15" x14ac:dyDescent="0.25">
      <c r="B109" t="s">
        <v>75</v>
      </c>
      <c r="F109" t="s">
        <v>76</v>
      </c>
      <c r="I109" s="33">
        <v>32</v>
      </c>
      <c r="J109" s="33" t="s">
        <v>208</v>
      </c>
      <c r="K109" s="103">
        <v>1432.8125</v>
      </c>
      <c r="L109" s="103">
        <v>1433.3333333333333</v>
      </c>
      <c r="M109" s="103">
        <v>1442.34375</v>
      </c>
      <c r="N109" s="34">
        <f t="shared" si="11"/>
        <v>-3.6337209302317319E-4</v>
      </c>
      <c r="O109" s="8">
        <f t="shared" si="12"/>
        <v>-6.6081681291301209E-3</v>
      </c>
    </row>
    <row r="110" spans="1:15" x14ac:dyDescent="0.25">
      <c r="F110" t="s">
        <v>73</v>
      </c>
      <c r="I110" s="33" t="s">
        <v>30</v>
      </c>
      <c r="J110" s="33" t="s">
        <v>30</v>
      </c>
      <c r="K110" s="103" t="s">
        <v>30</v>
      </c>
      <c r="L110" s="103" t="s">
        <v>30</v>
      </c>
      <c r="M110" s="103" t="s">
        <v>30</v>
      </c>
      <c r="N110" s="34" t="str">
        <f t="shared" si="11"/>
        <v>-</v>
      </c>
      <c r="O110" s="8" t="str">
        <f t="shared" si="12"/>
        <v>-</v>
      </c>
    </row>
    <row r="111" spans="1:15" x14ac:dyDescent="0.25">
      <c r="F111" t="s">
        <v>74</v>
      </c>
      <c r="I111" s="33" t="s">
        <v>30</v>
      </c>
      <c r="J111" s="33" t="s">
        <v>30</v>
      </c>
      <c r="K111" s="103" t="s">
        <v>30</v>
      </c>
      <c r="L111" s="103">
        <v>1121.6666666666667</v>
      </c>
      <c r="M111" s="103" t="s">
        <v>30</v>
      </c>
      <c r="N111" s="34" t="str">
        <f t="shared" si="11"/>
        <v>-</v>
      </c>
      <c r="O111" s="8" t="str">
        <f>IF(K111="-","-",IF(M111="-","-",K111/M111-1))</f>
        <v>-</v>
      </c>
    </row>
    <row r="112" spans="1:15" ht="8.1" customHeight="1" x14ac:dyDescent="0.25">
      <c r="I112" s="103"/>
      <c r="J112" s="103"/>
      <c r="K112" s="103"/>
      <c r="L112" s="103"/>
      <c r="M112" s="103"/>
      <c r="N112" s="35"/>
      <c r="O112" s="8"/>
    </row>
    <row r="113" spans="1:15" x14ac:dyDescent="0.25">
      <c r="A113" s="1" t="s">
        <v>77</v>
      </c>
      <c r="F113" t="s">
        <v>78</v>
      </c>
      <c r="I113" s="33">
        <v>314</v>
      </c>
      <c r="J113" s="33" t="s">
        <v>209</v>
      </c>
      <c r="K113" s="103">
        <v>863.87261146496814</v>
      </c>
      <c r="L113" s="103">
        <v>902.53587443946185</v>
      </c>
      <c r="M113" s="103">
        <v>1033.9760147601476</v>
      </c>
      <c r="N113" s="34">
        <f>IF(K113="-","-",IF(L113="-","-",K113/L113-1))</f>
        <v>-4.2838477748606163E-2</v>
      </c>
      <c r="O113" s="8">
        <f>IF(K113="-","-",IF(M113="-","-",K113/M113-1))</f>
        <v>-0.16451387736942669</v>
      </c>
    </row>
    <row r="114" spans="1:15" x14ac:dyDescent="0.25">
      <c r="A114" s="1" t="s">
        <v>61</v>
      </c>
      <c r="F114" t="s">
        <v>79</v>
      </c>
      <c r="I114" s="33">
        <v>950</v>
      </c>
      <c r="J114" s="33" t="s">
        <v>210</v>
      </c>
      <c r="K114" s="103">
        <v>251.90315789473684</v>
      </c>
      <c r="L114" s="103">
        <v>280.880859375</v>
      </c>
      <c r="M114" s="103">
        <v>219.57107540173052</v>
      </c>
      <c r="N114" s="34">
        <f>IF(K114="-","-",IF(L114="-","-",K114/L114-1))</f>
        <v>-0.10316723448063603</v>
      </c>
      <c r="O114" s="8">
        <f>IF(K114="-","-",IF(M114="-","-",K114/M114-1))</f>
        <v>0.14725110050971435</v>
      </c>
    </row>
    <row r="115" spans="1:15" ht="8.1" customHeight="1" x14ac:dyDescent="0.25">
      <c r="A115" s="135"/>
      <c r="B115" s="141"/>
      <c r="C115" s="141"/>
      <c r="D115" s="141"/>
      <c r="E115" s="141"/>
      <c r="F115" s="141"/>
      <c r="G115" s="141"/>
      <c r="H115" s="141"/>
      <c r="I115" s="116"/>
      <c r="J115" s="117"/>
      <c r="K115" s="113"/>
      <c r="L115" s="103"/>
      <c r="M115" s="113"/>
      <c r="N115" s="153"/>
      <c r="O115" s="153"/>
    </row>
    <row r="116" spans="1:15" x14ac:dyDescent="0.25">
      <c r="A116" s="1" t="s">
        <v>70</v>
      </c>
      <c r="B116" t="s">
        <v>80</v>
      </c>
      <c r="F116" t="s">
        <v>81</v>
      </c>
      <c r="I116" s="33">
        <v>8</v>
      </c>
      <c r="J116" s="33" t="s">
        <v>211</v>
      </c>
      <c r="K116" s="104">
        <v>90.87386407669905</v>
      </c>
      <c r="L116" s="103" t="s">
        <v>30</v>
      </c>
      <c r="M116" s="105" t="s">
        <v>30</v>
      </c>
      <c r="N116" s="8" t="str">
        <f t="shared" ref="N116:N121" si="13">IF(K116="-","-",IF(L116="-","-",K116/L116-1))</f>
        <v>-</v>
      </c>
      <c r="O116" s="8" t="str">
        <f t="shared" ref="O116:O121" si="14">IF(K116="-","-",IF(M116="-","-",K116/M116-1))</f>
        <v>-</v>
      </c>
    </row>
    <row r="117" spans="1:15" x14ac:dyDescent="0.25">
      <c r="A117" s="1" t="s">
        <v>82</v>
      </c>
      <c r="F117" t="s">
        <v>83</v>
      </c>
      <c r="I117" s="33">
        <v>3521</v>
      </c>
      <c r="J117" s="33" t="s">
        <v>212</v>
      </c>
      <c r="K117" s="104">
        <v>188.02584493041749</v>
      </c>
      <c r="L117" s="103" t="s">
        <v>30</v>
      </c>
      <c r="M117" s="105">
        <v>199.94463768115941</v>
      </c>
      <c r="N117" s="34" t="str">
        <f t="shared" si="13"/>
        <v>-</v>
      </c>
      <c r="O117" s="8">
        <f t="shared" si="14"/>
        <v>-5.9610464621452586E-2</v>
      </c>
    </row>
    <row r="118" spans="1:15" x14ac:dyDescent="0.25">
      <c r="B118" t="s">
        <v>84</v>
      </c>
      <c r="F118" t="s">
        <v>81</v>
      </c>
      <c r="I118" s="33" t="s">
        <v>30</v>
      </c>
      <c r="J118" s="33" t="s">
        <v>30</v>
      </c>
      <c r="K118" s="104" t="s">
        <v>30</v>
      </c>
      <c r="L118" s="103">
        <v>109.29398906589522</v>
      </c>
      <c r="M118" s="105" t="s">
        <v>30</v>
      </c>
      <c r="N118" s="34" t="str">
        <f t="shared" si="13"/>
        <v>-</v>
      </c>
      <c r="O118" s="8" t="str">
        <f t="shared" si="14"/>
        <v>-</v>
      </c>
    </row>
    <row r="119" spans="1:15" x14ac:dyDescent="0.25">
      <c r="F119" t="s">
        <v>83</v>
      </c>
      <c r="I119" s="33">
        <v>1045</v>
      </c>
      <c r="J119" s="33" t="s">
        <v>213</v>
      </c>
      <c r="K119" s="104">
        <v>112.11196172248803</v>
      </c>
      <c r="L119" s="103" t="s">
        <v>30</v>
      </c>
      <c r="M119" s="105">
        <v>113.37341299477222</v>
      </c>
      <c r="N119" s="34" t="str">
        <f t="shared" si="13"/>
        <v>-</v>
      </c>
      <c r="O119" s="8">
        <f t="shared" si="14"/>
        <v>-1.1126517575530293E-2</v>
      </c>
    </row>
    <row r="120" spans="1:15" x14ac:dyDescent="0.25">
      <c r="B120" t="s">
        <v>85</v>
      </c>
      <c r="F120" t="s">
        <v>81</v>
      </c>
      <c r="I120" s="33" t="s">
        <v>30</v>
      </c>
      <c r="J120" s="33" t="s">
        <v>30</v>
      </c>
      <c r="K120" s="104" t="s">
        <v>30</v>
      </c>
      <c r="L120" s="103" t="s">
        <v>30</v>
      </c>
      <c r="M120" s="105" t="s">
        <v>30</v>
      </c>
      <c r="N120" s="34" t="str">
        <f t="shared" si="13"/>
        <v>-</v>
      </c>
      <c r="O120" s="8" t="str">
        <f t="shared" si="14"/>
        <v>-</v>
      </c>
    </row>
    <row r="121" spans="1:15" x14ac:dyDescent="0.25">
      <c r="B121" t="s">
        <v>86</v>
      </c>
      <c r="F121" t="s">
        <v>83</v>
      </c>
      <c r="I121" s="33" t="s">
        <v>30</v>
      </c>
      <c r="J121" s="33" t="s">
        <v>30</v>
      </c>
      <c r="K121" s="104" t="s">
        <v>30</v>
      </c>
      <c r="L121" s="103" t="s">
        <v>30</v>
      </c>
      <c r="M121" s="105" t="s">
        <v>30</v>
      </c>
      <c r="N121" s="34" t="str">
        <f t="shared" si="13"/>
        <v>-</v>
      </c>
      <c r="O121" s="8" t="str">
        <f t="shared" si="14"/>
        <v>-</v>
      </c>
    </row>
    <row r="122" spans="1:15" x14ac:dyDescent="0.25">
      <c r="B122" t="s">
        <v>87</v>
      </c>
      <c r="I122" s="103"/>
      <c r="J122" s="38"/>
      <c r="K122" s="104"/>
      <c r="L122" s="103"/>
      <c r="M122" s="104"/>
      <c r="N122" s="34"/>
      <c r="O122" s="34"/>
    </row>
    <row r="123" spans="1:15" ht="5.0999999999999996" customHeight="1" x14ac:dyDescent="0.25">
      <c r="I123" s="103"/>
      <c r="J123" s="38"/>
      <c r="K123" s="104"/>
      <c r="L123" s="103"/>
      <c r="M123" s="104"/>
      <c r="N123" s="34"/>
      <c r="O123" s="34"/>
    </row>
    <row r="124" spans="1:15" x14ac:dyDescent="0.25">
      <c r="A124" s="1" t="s">
        <v>88</v>
      </c>
      <c r="B124" t="s">
        <v>89</v>
      </c>
      <c r="F124" t="s">
        <v>81</v>
      </c>
      <c r="I124" s="33">
        <v>1084</v>
      </c>
      <c r="J124" s="33" t="s">
        <v>214</v>
      </c>
      <c r="K124" s="104">
        <v>75.279513350598407</v>
      </c>
      <c r="L124" s="103">
        <v>78.22477259009041</v>
      </c>
      <c r="M124" s="40">
        <v>72.18047606821527</v>
      </c>
      <c r="N124" s="34">
        <f>IF(K124="-","-",IF(L124="-","-",K124/L124-1))</f>
        <v>-3.7651234282592316E-2</v>
      </c>
      <c r="O124" s="8">
        <f>IF(K124="-","-",IF(M124="-","-",K124/M124-1))</f>
        <v>4.2934564181238422E-2</v>
      </c>
    </row>
    <row r="125" spans="1:15" x14ac:dyDescent="0.25">
      <c r="A125" s="1" t="s">
        <v>82</v>
      </c>
      <c r="F125" t="s">
        <v>83</v>
      </c>
      <c r="I125" s="33">
        <v>916</v>
      </c>
      <c r="J125" s="33" t="s">
        <v>215</v>
      </c>
      <c r="K125" s="104">
        <v>94.629912663755462</v>
      </c>
      <c r="L125" s="103">
        <v>98.080673758865245</v>
      </c>
      <c r="M125" s="40">
        <v>92.226744186046517</v>
      </c>
      <c r="N125" s="34">
        <f>IF(K125="-","-",IF(L125="-","-",K125/L125-1))</f>
        <v>-3.5182885301069611E-2</v>
      </c>
      <c r="O125" s="8">
        <f>IF(K125="-","-",IF(M125="-","-",K125/M125-1))</f>
        <v>2.6057175702322244E-2</v>
      </c>
    </row>
    <row r="126" spans="1:15" x14ac:dyDescent="0.25">
      <c r="B126" t="s">
        <v>90</v>
      </c>
      <c r="I126" s="33" t="s">
        <v>30</v>
      </c>
      <c r="J126" s="33" t="s">
        <v>30</v>
      </c>
      <c r="K126" s="104" t="s">
        <v>30</v>
      </c>
      <c r="L126" s="103">
        <v>78</v>
      </c>
      <c r="M126" s="40">
        <v>108.16666666666667</v>
      </c>
      <c r="N126" s="34" t="str">
        <f>IF(K126="-","-",IF(L126="-","-",K126/L126-1))</f>
        <v>-</v>
      </c>
      <c r="O126" s="8" t="str">
        <f>IF(K126="-","-",IF(M126="-","-",K126/M126-1))</f>
        <v>-</v>
      </c>
    </row>
    <row r="127" spans="1:15" x14ac:dyDescent="0.25">
      <c r="A127" s="141"/>
      <c r="B127" s="141" t="s">
        <v>91</v>
      </c>
      <c r="C127" s="141"/>
      <c r="D127" s="141"/>
      <c r="E127" s="141"/>
      <c r="F127" s="141"/>
      <c r="G127" s="141"/>
      <c r="H127" s="141"/>
      <c r="I127" s="118">
        <v>2324</v>
      </c>
      <c r="J127" s="118" t="s">
        <v>216</v>
      </c>
      <c r="K127" s="114">
        <v>81.646729776247852</v>
      </c>
      <c r="L127" s="103">
        <v>80.087007642563194</v>
      </c>
      <c r="M127" s="154">
        <v>83.349117920148558</v>
      </c>
      <c r="N127" s="155">
        <f>IF(K127="-","-",IF(L127="-","-",K127/L127-1))</f>
        <v>1.9475345372446329E-2</v>
      </c>
      <c r="O127" s="142">
        <f>IF(K127="-","-",IF(M127="-","-",K127/M127-1))</f>
        <v>-2.0424788964553353E-2</v>
      </c>
    </row>
  </sheetData>
  <mergeCells count="16">
    <mergeCell ref="A45:H45"/>
    <mergeCell ref="G5:J5"/>
    <mergeCell ref="H8:O8"/>
    <mergeCell ref="F12:G12"/>
    <mergeCell ref="N12:O12"/>
    <mergeCell ref="A38:H38"/>
    <mergeCell ref="N81:O81"/>
    <mergeCell ref="A84:H84"/>
    <mergeCell ref="A90:H90"/>
    <mergeCell ref="N90:O90"/>
    <mergeCell ref="A50:H50"/>
    <mergeCell ref="F55:G55"/>
    <mergeCell ref="N55:O55"/>
    <mergeCell ref="N73:O73"/>
    <mergeCell ref="A75:H75"/>
    <mergeCell ref="A76:H76"/>
  </mergeCells>
  <pageMargins left="0.11811023622047245" right="0.11811023622047245" top="0.35433070866141736" bottom="0.55118110236220474" header="0.31496062992125984" footer="0.31496062992125984"/>
  <pageSetup paperSize="9" scale="75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AF9B5-AA6F-4809-9810-44DE1BD8363C}">
  <sheetPr>
    <pageSetUpPr fitToPage="1"/>
  </sheetPr>
  <dimension ref="A1:P127"/>
  <sheetViews>
    <sheetView showGridLines="0" zoomScale="120" zoomScaleNormal="120" workbookViewId="0">
      <selection activeCell="B2" sqref="B2"/>
    </sheetView>
  </sheetViews>
  <sheetFormatPr defaultRowHeight="15" x14ac:dyDescent="0.25"/>
  <cols>
    <col min="1" max="1" width="9.85546875" customWidth="1"/>
    <col min="2" max="2" width="8.140625" customWidth="1"/>
    <col min="3" max="3" width="9.5703125" customWidth="1"/>
    <col min="4" max="5" width="8.85546875" hidden="1" customWidth="1"/>
    <col min="6" max="6" width="9.85546875" customWidth="1"/>
    <col min="7" max="7" width="9.85546875" bestFit="1" customWidth="1"/>
    <col min="8" max="8" width="3.140625" customWidth="1"/>
    <col min="9" max="9" width="12" bestFit="1" customWidth="1"/>
    <col min="10" max="10" width="9.5703125" customWidth="1"/>
    <col min="11" max="11" width="8.5703125" customWidth="1"/>
    <col min="12" max="13" width="8.85546875" hidden="1" customWidth="1"/>
    <col min="14" max="14" width="9.85546875" customWidth="1"/>
    <col min="15" max="15" width="10.140625" customWidth="1"/>
  </cols>
  <sheetData>
    <row r="1" spans="1:16" x14ac:dyDescent="0.25">
      <c r="A1" s="90" t="s">
        <v>0</v>
      </c>
      <c r="B1" s="128" t="s">
        <v>217</v>
      </c>
      <c r="C1" s="91"/>
      <c r="G1" s="1" t="s">
        <v>1</v>
      </c>
      <c r="N1" s="92" t="s">
        <v>218</v>
      </c>
      <c r="O1" s="94"/>
      <c r="P1" s="94"/>
    </row>
    <row r="2" spans="1:16" ht="5.0999999999999996" customHeight="1" x14ac:dyDescent="0.25">
      <c r="N2" s="94"/>
      <c r="O2" s="94"/>
      <c r="P2" s="94"/>
    </row>
    <row r="3" spans="1:16" ht="10.35" customHeight="1" x14ac:dyDescent="0.25"/>
    <row r="4" spans="1:16" ht="5.0999999999999996" customHeight="1" x14ac:dyDescent="0.25"/>
    <row r="5" spans="1:16" x14ac:dyDescent="0.25">
      <c r="G5" s="156" t="s">
        <v>2</v>
      </c>
      <c r="H5" s="156"/>
      <c r="I5" s="156"/>
      <c r="J5" s="156"/>
      <c r="L5" t="s">
        <v>32</v>
      </c>
    </row>
    <row r="6" spans="1:16" ht="10.35" customHeight="1" x14ac:dyDescent="0.25">
      <c r="G6" s="2"/>
      <c r="H6" s="2"/>
      <c r="I6" s="2"/>
      <c r="J6" s="2"/>
    </row>
    <row r="7" spans="1:16" ht="5.0999999999999996" customHeight="1" x14ac:dyDescent="0.25"/>
    <row r="8" spans="1:16" x14ac:dyDescent="0.25">
      <c r="A8" s="92" t="s">
        <v>3</v>
      </c>
      <c r="H8" s="161" t="s">
        <v>4</v>
      </c>
      <c r="I8" s="161"/>
      <c r="J8" s="161"/>
      <c r="K8" s="161"/>
      <c r="L8" s="161"/>
      <c r="M8" s="161"/>
      <c r="N8" s="161"/>
      <c r="O8" s="161"/>
    </row>
    <row r="9" spans="1:16" ht="5.0999999999999996" customHeight="1" x14ac:dyDescent="0.25"/>
    <row r="10" spans="1:16" x14ac:dyDescent="0.25">
      <c r="A10" s="92" t="s">
        <v>5</v>
      </c>
      <c r="C10" s="93">
        <v>45150</v>
      </c>
    </row>
    <row r="11" spans="1:16" ht="5.0999999999999996" customHeight="1" x14ac:dyDescent="0.25"/>
    <row r="12" spans="1:16" x14ac:dyDescent="0.25">
      <c r="A12" s="94"/>
      <c r="B12" s="94"/>
      <c r="C12" s="94"/>
      <c r="D12" s="94" t="s">
        <v>6</v>
      </c>
      <c r="E12" s="94" t="s">
        <v>6</v>
      </c>
      <c r="F12" s="162" t="s">
        <v>7</v>
      </c>
      <c r="G12" s="162"/>
      <c r="H12" s="94"/>
      <c r="I12" s="94"/>
      <c r="J12" s="94"/>
      <c r="K12" s="94"/>
      <c r="L12" s="94" t="s">
        <v>6</v>
      </c>
      <c r="M12" s="94" t="s">
        <v>6</v>
      </c>
      <c r="N12" s="162" t="s">
        <v>7</v>
      </c>
      <c r="O12" s="162"/>
    </row>
    <row r="13" spans="1:16" x14ac:dyDescent="0.25">
      <c r="A13" s="138" t="s">
        <v>8</v>
      </c>
      <c r="B13" s="139" t="s">
        <v>9</v>
      </c>
      <c r="C13" s="139" t="s">
        <v>6</v>
      </c>
      <c r="D13" s="138" t="s">
        <v>10</v>
      </c>
      <c r="E13" s="138" t="s">
        <v>11</v>
      </c>
      <c r="F13" s="140">
        <v>45143</v>
      </c>
      <c r="G13" s="140">
        <v>44786</v>
      </c>
      <c r="H13" s="92"/>
      <c r="I13" s="138" t="s">
        <v>12</v>
      </c>
      <c r="J13" s="139" t="s">
        <v>9</v>
      </c>
      <c r="K13" s="139" t="s">
        <v>6</v>
      </c>
      <c r="L13" s="138" t="s">
        <v>10</v>
      </c>
      <c r="M13" s="138" t="s">
        <v>11</v>
      </c>
      <c r="N13" s="140">
        <f>F13</f>
        <v>45143</v>
      </c>
      <c r="O13" s="140">
        <f>G13</f>
        <v>44786</v>
      </c>
    </row>
    <row r="14" spans="1:16" x14ac:dyDescent="0.25">
      <c r="A14" t="s">
        <v>13</v>
      </c>
      <c r="B14" s="5">
        <v>121</v>
      </c>
      <c r="C14" s="6">
        <v>456.7</v>
      </c>
      <c r="D14" s="107">
        <v>460.9</v>
      </c>
      <c r="E14" s="107">
        <v>435.6</v>
      </c>
      <c r="F14" s="7">
        <f t="shared" ref="F14:F21" si="0">IF(C14="-","-",IF(D14="-","-",C14/D14-1))</f>
        <v>-9.1126057713170061E-3</v>
      </c>
      <c r="G14" s="7">
        <f t="shared" ref="G14:G21" si="1">IF(C14="-","-",IF(E14="-","-",C14/E14-1))</f>
        <v>4.843893480257111E-2</v>
      </c>
      <c r="I14" t="s">
        <v>13</v>
      </c>
      <c r="J14" s="5">
        <v>142</v>
      </c>
      <c r="K14" s="6">
        <v>448.9</v>
      </c>
      <c r="L14" s="107">
        <v>452.7</v>
      </c>
      <c r="M14" s="6">
        <v>428.5</v>
      </c>
      <c r="N14" s="8">
        <f t="shared" ref="N14:N20" si="2">IF(K14="-","-",IF(L14="-","-",K14/L14-1))</f>
        <v>-8.3940799646565756E-3</v>
      </c>
      <c r="O14" s="7">
        <f t="shared" ref="O14:O20" si="3">IF(K14="-","-",IF(M14="-","-",K14/M14-1))</f>
        <v>4.7607934655775841E-2</v>
      </c>
    </row>
    <row r="15" spans="1:16" x14ac:dyDescent="0.25">
      <c r="A15" t="s">
        <v>14</v>
      </c>
      <c r="B15" s="5">
        <v>180</v>
      </c>
      <c r="C15" s="6">
        <v>460.8</v>
      </c>
      <c r="D15" s="107">
        <v>465.1</v>
      </c>
      <c r="E15" s="107">
        <v>438.5</v>
      </c>
      <c r="F15" s="9">
        <f t="shared" si="0"/>
        <v>-9.2453235863255712E-3</v>
      </c>
      <c r="G15" s="7">
        <f t="shared" si="1"/>
        <v>5.0855188141391228E-2</v>
      </c>
      <c r="I15" t="s">
        <v>14</v>
      </c>
      <c r="J15" s="5">
        <v>67</v>
      </c>
      <c r="K15" s="6">
        <v>452.9</v>
      </c>
      <c r="L15" s="107">
        <v>454.1</v>
      </c>
      <c r="M15" s="6">
        <v>432.9</v>
      </c>
      <c r="N15" s="8">
        <f t="shared" si="2"/>
        <v>-2.6425897379432906E-3</v>
      </c>
      <c r="O15" s="7">
        <f t="shared" si="3"/>
        <v>4.6200046200046252E-2</v>
      </c>
    </row>
    <row r="16" spans="1:16" x14ac:dyDescent="0.25">
      <c r="A16" t="s">
        <v>15</v>
      </c>
      <c r="B16" s="5">
        <v>27</v>
      </c>
      <c r="C16" s="6">
        <v>463.2</v>
      </c>
      <c r="D16" s="107">
        <v>459.7</v>
      </c>
      <c r="E16" s="107">
        <v>432.4</v>
      </c>
      <c r="F16" s="9">
        <f t="shared" si="0"/>
        <v>7.6136610833152929E-3</v>
      </c>
      <c r="G16" s="7">
        <f t="shared" si="1"/>
        <v>7.12303422756706E-2</v>
      </c>
      <c r="I16" t="s">
        <v>16</v>
      </c>
      <c r="J16" s="5">
        <v>210</v>
      </c>
      <c r="K16" s="6">
        <v>442.5</v>
      </c>
      <c r="L16" s="107">
        <v>445.2</v>
      </c>
      <c r="M16" s="6">
        <v>421.3</v>
      </c>
      <c r="N16" s="8">
        <f t="shared" si="2"/>
        <v>-6.0646900269542003E-3</v>
      </c>
      <c r="O16" s="7">
        <f t="shared" si="3"/>
        <v>5.0320436743413133E-2</v>
      </c>
    </row>
    <row r="17" spans="1:15" x14ac:dyDescent="0.25">
      <c r="A17" t="s">
        <v>17</v>
      </c>
      <c r="B17" s="10">
        <v>406</v>
      </c>
      <c r="C17" s="6">
        <v>457.2</v>
      </c>
      <c r="D17" s="107">
        <v>460</v>
      </c>
      <c r="E17" s="107">
        <v>435.2</v>
      </c>
      <c r="F17" s="9">
        <f t="shared" si="0"/>
        <v>-6.0869565217391841E-3</v>
      </c>
      <c r="G17" s="7">
        <f t="shared" si="1"/>
        <v>5.0551470588235281E-2</v>
      </c>
      <c r="I17" t="s">
        <v>17</v>
      </c>
      <c r="J17" s="5">
        <v>99</v>
      </c>
      <c r="K17" s="6">
        <v>444.6</v>
      </c>
      <c r="L17" s="107">
        <v>448.2</v>
      </c>
      <c r="M17" s="6">
        <v>425.7</v>
      </c>
      <c r="N17" s="8">
        <f t="shared" si="2"/>
        <v>-8.0321285140561027E-3</v>
      </c>
      <c r="O17" s="7">
        <f t="shared" si="3"/>
        <v>4.4397463002114224E-2</v>
      </c>
    </row>
    <row r="18" spans="1:15" x14ac:dyDescent="0.25">
      <c r="A18" t="s">
        <v>18</v>
      </c>
      <c r="B18" s="5">
        <v>97</v>
      </c>
      <c r="C18" s="6">
        <v>457.6</v>
      </c>
      <c r="D18" s="107">
        <v>460.5</v>
      </c>
      <c r="E18" s="107">
        <v>434.7</v>
      </c>
      <c r="F18" s="7">
        <f t="shared" si="0"/>
        <v>-6.2975027144407392E-3</v>
      </c>
      <c r="G18" s="7">
        <f t="shared" si="1"/>
        <v>5.2680009201748312E-2</v>
      </c>
      <c r="I18" t="s">
        <v>19</v>
      </c>
      <c r="J18" s="5">
        <v>197</v>
      </c>
      <c r="K18" s="6">
        <v>418.8</v>
      </c>
      <c r="L18" s="107">
        <v>426.8</v>
      </c>
      <c r="M18" s="6">
        <v>401.4</v>
      </c>
      <c r="N18" s="8">
        <f t="shared" si="2"/>
        <v>-1.8744142455482615E-2</v>
      </c>
      <c r="O18" s="7">
        <f t="shared" si="3"/>
        <v>4.3348281016442503E-2</v>
      </c>
    </row>
    <row r="19" spans="1:15" x14ac:dyDescent="0.25">
      <c r="A19" t="s">
        <v>20</v>
      </c>
      <c r="B19" s="5">
        <v>504</v>
      </c>
      <c r="C19" s="6">
        <v>445.1</v>
      </c>
      <c r="D19" s="107">
        <v>449.2</v>
      </c>
      <c r="E19" s="107">
        <v>422.5</v>
      </c>
      <c r="F19" s="9">
        <f t="shared" si="0"/>
        <v>-9.1273374888690695E-3</v>
      </c>
      <c r="G19" s="7">
        <f t="shared" si="1"/>
        <v>5.3491124260355072E-2</v>
      </c>
      <c r="I19" s="141" t="s">
        <v>20</v>
      </c>
      <c r="J19" s="5">
        <v>62</v>
      </c>
      <c r="K19" s="6">
        <v>429.4</v>
      </c>
      <c r="L19" s="107">
        <v>429.8</v>
      </c>
      <c r="M19" s="6">
        <v>409.4</v>
      </c>
      <c r="N19" s="142">
        <f t="shared" si="2"/>
        <v>-9.3066542577946443E-4</v>
      </c>
      <c r="O19" s="143">
        <f t="shared" si="3"/>
        <v>4.8851978505129567E-2</v>
      </c>
    </row>
    <row r="20" spans="1:15" x14ac:dyDescent="0.25">
      <c r="A20" t="s">
        <v>21</v>
      </c>
      <c r="B20" s="5">
        <v>105</v>
      </c>
      <c r="C20" s="6">
        <v>445.1</v>
      </c>
      <c r="D20" s="107">
        <v>447.6</v>
      </c>
      <c r="E20" s="107">
        <v>421.1</v>
      </c>
      <c r="F20" s="7">
        <f t="shared" si="0"/>
        <v>-5.5853440571939084E-3</v>
      </c>
      <c r="G20" s="9">
        <f t="shared" si="1"/>
        <v>5.6993588221325053E-2</v>
      </c>
      <c r="I20" t="s">
        <v>22</v>
      </c>
      <c r="J20" s="121">
        <v>973</v>
      </c>
      <c r="K20" s="125">
        <v>434.1</v>
      </c>
      <c r="L20" s="108">
        <v>438.79</v>
      </c>
      <c r="M20" s="125">
        <v>414.38</v>
      </c>
      <c r="N20" s="8">
        <f t="shared" si="2"/>
        <v>-1.0688484240752971E-2</v>
      </c>
      <c r="O20" s="7">
        <f t="shared" si="3"/>
        <v>4.758916936145563E-2</v>
      </c>
    </row>
    <row r="21" spans="1:15" x14ac:dyDescent="0.25">
      <c r="A21" s="133" t="s">
        <v>22</v>
      </c>
      <c r="B21" s="119">
        <v>2259</v>
      </c>
      <c r="C21" s="125">
        <v>445.43</v>
      </c>
      <c r="D21" s="108">
        <v>449.57</v>
      </c>
      <c r="E21" s="108">
        <v>423.23</v>
      </c>
      <c r="F21" s="134">
        <f t="shared" si="0"/>
        <v>-9.2087995195409E-3</v>
      </c>
      <c r="G21" s="134">
        <f t="shared" si="1"/>
        <v>5.2453748552796275E-2</v>
      </c>
      <c r="J21" s="15"/>
      <c r="K21" s="15"/>
      <c r="L21" s="110"/>
      <c r="M21" s="16"/>
      <c r="N21" s="15"/>
      <c r="O21" s="17"/>
    </row>
    <row r="22" spans="1:15" ht="5.0999999999999996" customHeight="1" x14ac:dyDescent="0.25">
      <c r="B22" s="5"/>
      <c r="C22" s="6"/>
      <c r="D22" s="107"/>
      <c r="E22" s="103"/>
      <c r="F22" s="6"/>
      <c r="G22" s="10"/>
      <c r="J22" s="15"/>
      <c r="K22" s="15"/>
      <c r="L22" s="110"/>
      <c r="M22" s="16"/>
      <c r="N22" s="15"/>
      <c r="O22" s="17"/>
    </row>
    <row r="23" spans="1:15" x14ac:dyDescent="0.25">
      <c r="A23" s="135" t="s">
        <v>23</v>
      </c>
      <c r="B23" s="120"/>
      <c r="C23" s="136"/>
      <c r="D23" s="109"/>
      <c r="E23" s="116"/>
      <c r="F23" s="122"/>
      <c r="G23" s="137"/>
      <c r="I23" s="135" t="s">
        <v>24</v>
      </c>
      <c r="J23" s="122"/>
      <c r="K23" s="122"/>
      <c r="L23" s="111"/>
      <c r="M23" s="144"/>
      <c r="N23" s="122"/>
      <c r="O23" s="137"/>
    </row>
    <row r="24" spans="1:15" x14ac:dyDescent="0.25">
      <c r="A24" t="s">
        <v>13</v>
      </c>
      <c r="B24" s="5">
        <v>44</v>
      </c>
      <c r="C24" s="6">
        <v>460.9</v>
      </c>
      <c r="D24" s="107">
        <v>461.7</v>
      </c>
      <c r="E24" s="107">
        <v>440.5</v>
      </c>
      <c r="F24" s="9">
        <f t="shared" ref="F24:F33" si="4">IF(C24="-","-",IF(D24="-","-",C24/D24-1))</f>
        <v>-1.7327268789257833E-3</v>
      </c>
      <c r="G24" s="7">
        <f t="shared" ref="G24:G33" si="5">IF(C24="-","-",IF(E24="-","-",C24/E24-1))</f>
        <v>4.6311010215663861E-2</v>
      </c>
      <c r="I24" t="s">
        <v>17</v>
      </c>
      <c r="J24" s="5">
        <v>47</v>
      </c>
      <c r="K24" s="6">
        <v>356.1</v>
      </c>
      <c r="L24" s="107">
        <v>360.3</v>
      </c>
      <c r="M24" s="6">
        <v>385.1</v>
      </c>
      <c r="N24" s="8">
        <f t="shared" ref="N24:N31" si="6">IF(K24="-","-",IF(L24="-","-",K24/L24-1))</f>
        <v>-1.1656952539550347E-2</v>
      </c>
      <c r="O24" s="7">
        <f t="shared" ref="O24:O31" si="7">IF(K24="-","-",IF(M24="-","-",K24/M24-1))</f>
        <v>-7.5305115554401447E-2</v>
      </c>
    </row>
    <row r="25" spans="1:15" x14ac:dyDescent="0.25">
      <c r="A25" t="s">
        <v>14</v>
      </c>
      <c r="B25" s="5">
        <v>100</v>
      </c>
      <c r="C25" s="6">
        <v>465.5</v>
      </c>
      <c r="D25" s="107">
        <v>462.6</v>
      </c>
      <c r="E25" s="107">
        <v>440.6</v>
      </c>
      <c r="F25" s="9">
        <f t="shared" si="4"/>
        <v>6.268914829226091E-3</v>
      </c>
      <c r="G25" s="7">
        <f t="shared" si="5"/>
        <v>5.6513844757149378E-2</v>
      </c>
      <c r="I25" t="s">
        <v>18</v>
      </c>
      <c r="J25" s="5">
        <v>35</v>
      </c>
      <c r="K25" s="6">
        <v>354.2</v>
      </c>
      <c r="L25" s="107">
        <v>361.7</v>
      </c>
      <c r="M25" s="6">
        <v>385.9</v>
      </c>
      <c r="N25" s="8">
        <f t="shared" si="6"/>
        <v>-2.0735416090682857E-2</v>
      </c>
      <c r="O25" s="7">
        <f t="shared" si="7"/>
        <v>-8.214563358382998E-2</v>
      </c>
    </row>
    <row r="26" spans="1:15" x14ac:dyDescent="0.25">
      <c r="A26" t="s">
        <v>15</v>
      </c>
      <c r="B26" s="5">
        <v>52</v>
      </c>
      <c r="C26" s="6">
        <v>458.3</v>
      </c>
      <c r="D26" s="107">
        <v>460.8</v>
      </c>
      <c r="E26" s="107">
        <v>436.9</v>
      </c>
      <c r="F26" s="7">
        <f t="shared" si="4"/>
        <v>-5.4253472222222099E-3</v>
      </c>
      <c r="G26" s="7">
        <f t="shared" si="5"/>
        <v>4.8981460288395562E-2</v>
      </c>
      <c r="I26" t="s">
        <v>19</v>
      </c>
      <c r="J26" s="5">
        <v>56</v>
      </c>
      <c r="K26" s="6">
        <v>329.4</v>
      </c>
      <c r="L26" s="107">
        <v>330.6</v>
      </c>
      <c r="M26" s="6">
        <v>358.7</v>
      </c>
      <c r="N26" s="8">
        <f t="shared" si="6"/>
        <v>-3.6297640653358831E-3</v>
      </c>
      <c r="O26" s="7">
        <f t="shared" si="7"/>
        <v>-8.1683858377474272E-2</v>
      </c>
    </row>
    <row r="27" spans="1:15" x14ac:dyDescent="0.25">
      <c r="A27" t="s">
        <v>16</v>
      </c>
      <c r="B27" s="5">
        <v>111</v>
      </c>
      <c r="C27" s="6">
        <v>454.3</v>
      </c>
      <c r="D27" s="107">
        <v>455.4</v>
      </c>
      <c r="E27" s="107">
        <v>427</v>
      </c>
      <c r="F27" s="7">
        <f t="shared" si="4"/>
        <v>-2.4154589371979673E-3</v>
      </c>
      <c r="G27" s="7">
        <f t="shared" si="5"/>
        <v>6.393442622950829E-2</v>
      </c>
      <c r="I27" t="s">
        <v>20</v>
      </c>
      <c r="J27" s="5">
        <v>182</v>
      </c>
      <c r="K27" s="6">
        <v>335.6</v>
      </c>
      <c r="L27" s="107">
        <v>340.7</v>
      </c>
      <c r="M27" s="6">
        <v>367.5</v>
      </c>
      <c r="N27" s="8">
        <f t="shared" si="6"/>
        <v>-1.4969181097739814E-2</v>
      </c>
      <c r="O27" s="7">
        <f t="shared" si="7"/>
        <v>-8.6802721088435342E-2</v>
      </c>
    </row>
    <row r="28" spans="1:15" x14ac:dyDescent="0.25">
      <c r="A28" t="s">
        <v>17</v>
      </c>
      <c r="B28" s="5">
        <v>371</v>
      </c>
      <c r="C28" s="6">
        <v>456.4</v>
      </c>
      <c r="D28" s="107">
        <v>460.4</v>
      </c>
      <c r="E28" s="107">
        <v>435.3</v>
      </c>
      <c r="F28" s="7">
        <f t="shared" si="4"/>
        <v>-8.6880973066898459E-3</v>
      </c>
      <c r="G28" s="7">
        <f t="shared" si="5"/>
        <v>4.8472317941649301E-2</v>
      </c>
      <c r="I28" t="s">
        <v>21</v>
      </c>
      <c r="J28" s="5">
        <v>90</v>
      </c>
      <c r="K28" s="6">
        <v>336.4</v>
      </c>
      <c r="L28" s="107">
        <v>344.5</v>
      </c>
      <c r="M28" s="6">
        <v>369.9</v>
      </c>
      <c r="N28" s="8">
        <f t="shared" si="6"/>
        <v>-2.3512336719883953E-2</v>
      </c>
      <c r="O28" s="7">
        <f t="shared" si="7"/>
        <v>-9.056501757231683E-2</v>
      </c>
    </row>
    <row r="29" spans="1:15" x14ac:dyDescent="0.25">
      <c r="A29" t="s">
        <v>18</v>
      </c>
      <c r="B29" s="5">
        <v>218</v>
      </c>
      <c r="C29" s="6">
        <v>456.2</v>
      </c>
      <c r="D29" s="107">
        <v>458.3</v>
      </c>
      <c r="E29" s="107">
        <v>432.5</v>
      </c>
      <c r="F29" s="7">
        <f t="shared" si="4"/>
        <v>-4.5821514291949361E-3</v>
      </c>
      <c r="G29" s="7">
        <f t="shared" si="5"/>
        <v>5.4797687861271704E-2</v>
      </c>
      <c r="I29" t="s">
        <v>25</v>
      </c>
      <c r="J29" s="5">
        <v>387</v>
      </c>
      <c r="K29" s="6">
        <v>299</v>
      </c>
      <c r="L29" s="107">
        <v>305.60000000000002</v>
      </c>
      <c r="M29" s="6">
        <v>327</v>
      </c>
      <c r="N29" s="8">
        <f t="shared" si="6"/>
        <v>-2.1596858638743499E-2</v>
      </c>
      <c r="O29" s="7">
        <f t="shared" si="7"/>
        <v>-8.5626911314984677E-2</v>
      </c>
    </row>
    <row r="30" spans="1:15" x14ac:dyDescent="0.25">
      <c r="A30" t="s">
        <v>19</v>
      </c>
      <c r="B30" s="5">
        <v>104</v>
      </c>
      <c r="C30" s="6">
        <v>440.6</v>
      </c>
      <c r="D30" s="107">
        <v>443.6</v>
      </c>
      <c r="E30" s="107">
        <v>418.6</v>
      </c>
      <c r="F30" s="7">
        <f t="shared" si="4"/>
        <v>-6.7628494138863848E-3</v>
      </c>
      <c r="G30" s="7">
        <f t="shared" si="5"/>
        <v>5.2556139512661249E-2</v>
      </c>
      <c r="I30" s="141" t="s">
        <v>26</v>
      </c>
      <c r="J30" s="123">
        <v>149</v>
      </c>
      <c r="K30" s="126">
        <v>314.60000000000002</v>
      </c>
      <c r="L30" s="112">
        <v>317.89999999999998</v>
      </c>
      <c r="M30" s="126">
        <v>346</v>
      </c>
      <c r="N30" s="8">
        <f t="shared" si="6"/>
        <v>-1.0380622837370068E-2</v>
      </c>
      <c r="O30" s="143">
        <f t="shared" si="7"/>
        <v>-9.0751445086705185E-2</v>
      </c>
    </row>
    <row r="31" spans="1:15" x14ac:dyDescent="0.25">
      <c r="A31" t="s">
        <v>20</v>
      </c>
      <c r="B31" s="5">
        <v>417</v>
      </c>
      <c r="C31" s="6">
        <v>444.4</v>
      </c>
      <c r="D31" s="107">
        <v>448.4</v>
      </c>
      <c r="E31" s="107">
        <v>424.2</v>
      </c>
      <c r="F31" s="9">
        <f t="shared" si="4"/>
        <v>-8.9206066012489371E-3</v>
      </c>
      <c r="G31" s="7">
        <f t="shared" si="5"/>
        <v>4.7619047619047672E-2</v>
      </c>
      <c r="I31" t="s">
        <v>22</v>
      </c>
      <c r="J31" s="10">
        <v>1545</v>
      </c>
      <c r="K31" s="6">
        <v>298.20999999999998</v>
      </c>
      <c r="L31" s="107">
        <v>306.14999999999998</v>
      </c>
      <c r="M31" s="6">
        <v>340.7</v>
      </c>
      <c r="N31" s="145">
        <f t="shared" si="6"/>
        <v>-2.5934999183406804E-2</v>
      </c>
      <c r="O31" s="7">
        <f t="shared" si="7"/>
        <v>-0.1247138244790138</v>
      </c>
    </row>
    <row r="32" spans="1:15" x14ac:dyDescent="0.25">
      <c r="A32" t="s">
        <v>21</v>
      </c>
      <c r="B32" s="5">
        <v>245</v>
      </c>
      <c r="C32" s="6">
        <v>442.2</v>
      </c>
      <c r="D32" s="107">
        <v>445.9</v>
      </c>
      <c r="E32" s="107">
        <v>422</v>
      </c>
      <c r="F32" s="7">
        <f t="shared" si="4"/>
        <v>-8.2978246243552434E-3</v>
      </c>
      <c r="G32" s="9">
        <f t="shared" si="5"/>
        <v>4.7867298578198936E-2</v>
      </c>
    </row>
    <row r="33" spans="1:15" x14ac:dyDescent="0.25">
      <c r="A33" s="133" t="s">
        <v>22</v>
      </c>
      <c r="B33" s="119">
        <v>1887</v>
      </c>
      <c r="C33" s="125">
        <v>445.62</v>
      </c>
      <c r="D33" s="108">
        <v>448.63</v>
      </c>
      <c r="E33" s="108">
        <v>427.4</v>
      </c>
      <c r="F33" s="134">
        <f t="shared" si="4"/>
        <v>-6.7093150257450107E-3</v>
      </c>
      <c r="G33" s="134">
        <f t="shared" si="5"/>
        <v>4.262985493682736E-2</v>
      </c>
    </row>
    <row r="34" spans="1:15" ht="5.0999999999999996" customHeight="1" x14ac:dyDescent="0.25"/>
    <row r="35" spans="1:15" ht="5.0999999999999996" customHeight="1" x14ac:dyDescent="0.25"/>
    <row r="36" spans="1:15" x14ac:dyDescent="0.25">
      <c r="A36" s="146" t="s">
        <v>27</v>
      </c>
      <c r="B36" s="133"/>
      <c r="C36" s="133"/>
      <c r="D36" s="133"/>
      <c r="E36" s="133"/>
      <c r="F36" s="133"/>
      <c r="G36" s="133"/>
      <c r="H36" s="133"/>
      <c r="I36" s="147" t="s">
        <v>5</v>
      </c>
      <c r="J36" s="148">
        <f>C10</f>
        <v>45150</v>
      </c>
      <c r="K36" s="133"/>
      <c r="L36" s="133"/>
      <c r="M36" s="133"/>
      <c r="N36" s="133"/>
      <c r="O36" s="133"/>
    </row>
    <row r="37" spans="1:15" ht="5.0999999999999996" customHeight="1" x14ac:dyDescent="0.25"/>
    <row r="38" spans="1:15" x14ac:dyDescent="0.25">
      <c r="A38" s="161" t="s">
        <v>28</v>
      </c>
      <c r="B38" s="161"/>
      <c r="C38" s="161"/>
      <c r="D38" s="161"/>
      <c r="E38" s="161"/>
      <c r="F38" s="161"/>
      <c r="G38" s="161"/>
      <c r="H38" s="161"/>
      <c r="I38" t="s">
        <v>29</v>
      </c>
      <c r="J38" s="103">
        <v>11158</v>
      </c>
      <c r="K38" s="25">
        <v>487.32537421928834</v>
      </c>
      <c r="L38" s="25">
        <v>488.69593427462837</v>
      </c>
      <c r="M38" s="104">
        <v>477.54181950055369</v>
      </c>
      <c r="N38" s="8">
        <f>IF(K38="-","-",IF(L38="-","-",K38/L38-1))</f>
        <v>-2.8045251847129693E-3</v>
      </c>
      <c r="O38" s="8">
        <f>IF(K38="-","-",IF(M38="-","-",K38/M38-1))</f>
        <v>2.0487325547670299E-2</v>
      </c>
    </row>
    <row r="39" spans="1:15" x14ac:dyDescent="0.25">
      <c r="I39" t="s">
        <v>31</v>
      </c>
      <c r="J39" s="103" t="s">
        <v>30</v>
      </c>
      <c r="K39" s="25" t="s">
        <v>30</v>
      </c>
      <c r="L39" s="25" t="s">
        <v>30</v>
      </c>
      <c r="M39" s="25" t="s">
        <v>30</v>
      </c>
      <c r="N39" s="8" t="str">
        <f>IF(K39="-","-",IF(L39="-","-",K39/L39-1))</f>
        <v>-</v>
      </c>
      <c r="O39" s="8" t="str">
        <f>IF(K39="-","-",IF(M39="-","-",K39/M39-1))</f>
        <v>-</v>
      </c>
    </row>
    <row r="40" spans="1:15" x14ac:dyDescent="0.25">
      <c r="A40" s="133"/>
      <c r="B40" s="133"/>
      <c r="C40" s="133"/>
      <c r="D40" s="133"/>
      <c r="E40" s="133"/>
      <c r="F40" s="133"/>
      <c r="G40" s="133"/>
      <c r="H40" s="133"/>
      <c r="I40" s="133"/>
      <c r="J40" s="124">
        <v>11158</v>
      </c>
      <c r="K40" s="115">
        <v>487.32537421928834</v>
      </c>
      <c r="L40" s="115">
        <v>488.69593427462837</v>
      </c>
      <c r="M40" s="115">
        <v>477.54181950055369</v>
      </c>
      <c r="N40" s="149">
        <f>IF(K40="-","-",IF(L40="-","-",K40/L40-1))</f>
        <v>-2.8045251847129693E-3</v>
      </c>
      <c r="O40" s="149">
        <f>IF(K40="-","-",IF(M40="-","-",K40/M40-1))</f>
        <v>2.0487325547670299E-2</v>
      </c>
    </row>
    <row r="41" spans="1:15" ht="5.0999999999999996" customHeight="1" x14ac:dyDescent="0.25">
      <c r="A41" s="141"/>
      <c r="B41" s="141"/>
      <c r="C41" s="141"/>
      <c r="D41" s="141"/>
      <c r="E41" s="141"/>
      <c r="F41" s="141"/>
      <c r="G41" s="141"/>
      <c r="H41" s="141"/>
      <c r="I41" s="141"/>
      <c r="J41" s="141" t="s">
        <v>32</v>
      </c>
      <c r="K41" s="141"/>
      <c r="L41" s="141"/>
      <c r="M41" s="141"/>
      <c r="N41" s="141"/>
      <c r="O41" s="141"/>
    </row>
    <row r="42" spans="1:15" ht="5.0999999999999996" customHeight="1" x14ac:dyDescent="0.25"/>
    <row r="43" spans="1:15" x14ac:dyDescent="0.25">
      <c r="A43" s="1" t="s">
        <v>33</v>
      </c>
      <c r="I43" s="92" t="s">
        <v>5</v>
      </c>
      <c r="J43" s="93">
        <f>J36</f>
        <v>45150</v>
      </c>
    </row>
    <row r="44" spans="1:15" ht="5.0999999999999996" customHeight="1" x14ac:dyDescent="0.25"/>
    <row r="45" spans="1:15" x14ac:dyDescent="0.25">
      <c r="A45" s="160" t="s">
        <v>34</v>
      </c>
      <c r="B45" s="160"/>
      <c r="C45" s="160"/>
      <c r="D45" s="160"/>
      <c r="E45" s="160"/>
      <c r="F45" s="160"/>
      <c r="G45" s="160"/>
      <c r="H45" s="160"/>
      <c r="K45" s="27">
        <v>222.68109980590918</v>
      </c>
      <c r="L45" s="28">
        <v>222.40684880458826</v>
      </c>
      <c r="M45" s="28">
        <v>198.50719430204441</v>
      </c>
      <c r="N45" s="8">
        <f>IF(K45="-","-",IF(L45="-","-",K45/L45-1))</f>
        <v>1.2331050181006997E-3</v>
      </c>
      <c r="O45" s="8">
        <f>IF(K45="-","-",IF(M45="-","-",K45/M45-1))</f>
        <v>0.12177848560532412</v>
      </c>
    </row>
    <row r="46" spans="1:15" ht="5.0999999999999996" customHeight="1" x14ac:dyDescent="0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</row>
    <row r="47" spans="1:15" ht="5.0999999999999996" customHeight="1" x14ac:dyDescent="0.25"/>
    <row r="48" spans="1:15" x14ac:dyDescent="0.25">
      <c r="A48" s="1" t="s">
        <v>35</v>
      </c>
      <c r="I48" s="92" t="s">
        <v>5</v>
      </c>
      <c r="J48" s="93">
        <f>J43</f>
        <v>45150</v>
      </c>
    </row>
    <row r="49" spans="1:15" ht="5.0999999999999996" customHeight="1" x14ac:dyDescent="0.25"/>
    <row r="50" spans="1:15" x14ac:dyDescent="0.25">
      <c r="A50" s="160" t="s">
        <v>104</v>
      </c>
      <c r="B50" s="160"/>
      <c r="C50" s="160"/>
      <c r="D50" s="160"/>
      <c r="E50" s="160"/>
      <c r="F50" s="160"/>
      <c r="G50" s="160"/>
      <c r="H50" s="160"/>
      <c r="K50" s="107">
        <v>112.9</v>
      </c>
      <c r="L50" s="107">
        <v>111.73</v>
      </c>
      <c r="M50" s="107">
        <v>126.29</v>
      </c>
      <c r="N50" s="8">
        <f>IF(K50="-","-",IF(L50="-","-",K50/L50-1))</f>
        <v>1.047167278260086E-2</v>
      </c>
      <c r="O50" s="7">
        <f>IF(K50="-","-",IF(M50="-","-",K50/M50-1))</f>
        <v>-0.10602581360361074</v>
      </c>
    </row>
    <row r="51" spans="1:15" ht="5.0999999999999996" customHeight="1" x14ac:dyDescent="0.25">
      <c r="A51" s="141"/>
      <c r="B51" s="141"/>
      <c r="C51" s="141"/>
      <c r="D51" s="141"/>
      <c r="E51" s="141"/>
      <c r="F51" s="141"/>
      <c r="G51" s="141"/>
      <c r="H51" s="141" t="s">
        <v>32</v>
      </c>
      <c r="I51" s="141"/>
      <c r="J51" s="141"/>
      <c r="K51" s="141"/>
      <c r="L51" s="141"/>
      <c r="M51" s="141"/>
      <c r="N51" s="141"/>
      <c r="O51" s="141"/>
    </row>
    <row r="52" spans="1:15" ht="5.0999999999999996" customHeight="1" x14ac:dyDescent="0.25">
      <c r="O52" t="s">
        <v>32</v>
      </c>
    </row>
    <row r="53" spans="1:15" x14ac:dyDescent="0.25">
      <c r="A53" s="1" t="s">
        <v>36</v>
      </c>
      <c r="G53" s="92" t="s">
        <v>37</v>
      </c>
      <c r="I53" s="100">
        <v>45108</v>
      </c>
    </row>
    <row r="54" spans="1:15" ht="5.0999999999999996" customHeight="1" x14ac:dyDescent="0.25"/>
    <row r="55" spans="1:15" x14ac:dyDescent="0.25">
      <c r="D55" t="s">
        <v>6</v>
      </c>
      <c r="E55" t="s">
        <v>6</v>
      </c>
      <c r="F55" s="156" t="s">
        <v>7</v>
      </c>
      <c r="G55" s="156"/>
      <c r="L55" t="s">
        <v>6</v>
      </c>
      <c r="M55" t="s">
        <v>6</v>
      </c>
      <c r="N55" s="156" t="s">
        <v>7</v>
      </c>
      <c r="O55" s="156"/>
    </row>
    <row r="56" spans="1:15" x14ac:dyDescent="0.25">
      <c r="C56" s="29" t="s">
        <v>6</v>
      </c>
      <c r="D56" t="s">
        <v>38</v>
      </c>
      <c r="E56" t="s">
        <v>11</v>
      </c>
      <c r="F56" s="101">
        <v>45078</v>
      </c>
      <c r="G56" s="101">
        <v>44743</v>
      </c>
      <c r="K56" s="29" t="s">
        <v>6</v>
      </c>
      <c r="L56" t="s">
        <v>38</v>
      </c>
      <c r="M56" t="s">
        <v>11</v>
      </c>
      <c r="N56" s="101">
        <f>F56</f>
        <v>45078</v>
      </c>
      <c r="O56" s="101">
        <f>G56</f>
        <v>44743</v>
      </c>
    </row>
    <row r="57" spans="1:15" x14ac:dyDescent="0.25">
      <c r="A57" t="s">
        <v>39</v>
      </c>
      <c r="C57" s="25">
        <v>3.41</v>
      </c>
      <c r="D57" s="30">
        <v>3.28</v>
      </c>
      <c r="E57" s="30">
        <v>3.24</v>
      </c>
      <c r="F57" s="7">
        <f>IF(C57="-","-",IF(D57="-","-",C57/D57-1))</f>
        <v>3.9634146341463561E-2</v>
      </c>
      <c r="G57" s="7">
        <f>IF(C57="-","-",IF(E57="-","-",C57/E57-1))</f>
        <v>5.2469135802469147E-2</v>
      </c>
      <c r="I57" t="s">
        <v>40</v>
      </c>
      <c r="K57" s="25">
        <v>2.73</v>
      </c>
      <c r="L57" s="30">
        <v>2.73</v>
      </c>
      <c r="M57" s="30">
        <v>2.98</v>
      </c>
      <c r="N57" s="7">
        <f>IF(K57="-","-",IF(L57="-","-",K57/L57-1))</f>
        <v>0</v>
      </c>
      <c r="O57" s="7">
        <f>IF(K57="-","-",IF(M57="-","-",K57/M57-1))</f>
        <v>-8.3892617449664475E-2</v>
      </c>
    </row>
    <row r="58" spans="1:15" x14ac:dyDescent="0.25">
      <c r="A58" t="s">
        <v>41</v>
      </c>
      <c r="C58" s="25">
        <v>27.38</v>
      </c>
      <c r="D58" s="30">
        <v>27.13</v>
      </c>
      <c r="E58" s="30">
        <v>25.38</v>
      </c>
      <c r="F58" s="7">
        <f>IF(C58="-","-",IF(D58="-","-",C58/D58-1))</f>
        <v>9.2148912642830982E-3</v>
      </c>
      <c r="G58" s="7">
        <f>IF(C58="-","-",IF(E58="-","-",C58/E58-1))</f>
        <v>7.8802206461781044E-2</v>
      </c>
      <c r="I58" t="s">
        <v>42</v>
      </c>
      <c r="K58" s="25">
        <v>23</v>
      </c>
      <c r="L58" s="30">
        <v>21.75</v>
      </c>
      <c r="M58" s="30">
        <v>25.38</v>
      </c>
      <c r="N58" s="7">
        <f>IF(K58="-","-",IF(L58="-","-",K58/L58-1))</f>
        <v>5.7471264367816133E-2</v>
      </c>
      <c r="O58" s="7">
        <f>IF(K58="-","-",IF(M58="-","-",K58/M58-1))</f>
        <v>-9.377462568951922E-2</v>
      </c>
    </row>
    <row r="59" spans="1:15" x14ac:dyDescent="0.25">
      <c r="A59" s="141"/>
      <c r="B59" s="141"/>
      <c r="C59" s="150"/>
      <c r="D59" s="151"/>
      <c r="E59" s="151"/>
      <c r="F59" s="143"/>
      <c r="G59" s="143"/>
      <c r="H59" s="141"/>
      <c r="I59" s="141"/>
      <c r="J59" s="141"/>
      <c r="K59" s="150"/>
      <c r="L59" s="151"/>
      <c r="M59" s="151"/>
      <c r="N59" s="143"/>
      <c r="O59" s="143"/>
    </row>
    <row r="60" spans="1:15" ht="5.0999999999999996" customHeight="1" x14ac:dyDescent="0.25"/>
    <row r="61" spans="1:15" ht="5.0999999999999996" customHeight="1" x14ac:dyDescent="0.25"/>
    <row r="67" spans="1:15" ht="5.0999999999999996" customHeight="1" x14ac:dyDescent="0.25"/>
    <row r="69" spans="1:15" ht="5.0999999999999996" customHeight="1" x14ac:dyDescent="0.25"/>
    <row r="70" spans="1:15" x14ac:dyDescent="0.25">
      <c r="A70" s="92" t="s">
        <v>0</v>
      </c>
      <c r="B70" s="93" t="str">
        <f>B1</f>
        <v>22nd August 2023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2" t="str">
        <f>N1</f>
        <v>Volume 86 Number 32</v>
      </c>
      <c r="O70" s="94"/>
    </row>
    <row r="71" spans="1:15" x14ac:dyDescent="0.2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</row>
    <row r="72" spans="1:15" x14ac:dyDescent="0.25">
      <c r="A72" s="1" t="s">
        <v>43</v>
      </c>
      <c r="I72" s="29" t="s">
        <v>44</v>
      </c>
      <c r="J72" s="100">
        <v>45078</v>
      </c>
    </row>
    <row r="73" spans="1:15" x14ac:dyDescent="0.25">
      <c r="L73" t="s">
        <v>6</v>
      </c>
      <c r="M73" t="s">
        <v>6</v>
      </c>
      <c r="N73" s="156" t="s">
        <v>7</v>
      </c>
      <c r="O73" s="156"/>
    </row>
    <row r="74" spans="1:15" x14ac:dyDescent="0.25">
      <c r="K74" s="29" t="s">
        <v>6</v>
      </c>
      <c r="L74" t="s">
        <v>38</v>
      </c>
      <c r="M74" t="s">
        <v>11</v>
      </c>
      <c r="N74" s="101">
        <v>45047</v>
      </c>
      <c r="O74" s="101">
        <v>44713</v>
      </c>
    </row>
    <row r="75" spans="1:15" x14ac:dyDescent="0.25">
      <c r="A75" s="160" t="s">
        <v>45</v>
      </c>
      <c r="B75" s="160"/>
      <c r="C75" s="160"/>
      <c r="D75" s="160"/>
      <c r="E75" s="160"/>
      <c r="F75" s="160"/>
      <c r="G75" s="160"/>
      <c r="H75" s="160"/>
      <c r="I75" t="s">
        <v>46</v>
      </c>
      <c r="K75" s="25">
        <v>1056.71</v>
      </c>
      <c r="L75" s="30" t="s">
        <v>30</v>
      </c>
      <c r="M75" s="30" t="s">
        <v>30</v>
      </c>
      <c r="N75" s="8" t="str">
        <f>IF(K75="-","-",IF(L75="-","-",K75/L75-1))</f>
        <v>-</v>
      </c>
      <c r="O75" s="8" t="str">
        <f>IF(K75="-","-",IF(M75="-","-",K75/M75-1))</f>
        <v>-</v>
      </c>
    </row>
    <row r="76" spans="1:15" x14ac:dyDescent="0.25">
      <c r="A76" s="160" t="s">
        <v>47</v>
      </c>
      <c r="B76" s="160"/>
      <c r="C76" s="160"/>
      <c r="D76" s="160"/>
      <c r="E76" s="160"/>
      <c r="F76" s="160"/>
      <c r="G76" s="160"/>
      <c r="H76" s="160"/>
      <c r="I76" t="s">
        <v>97</v>
      </c>
      <c r="K76" s="25" t="s">
        <v>30</v>
      </c>
      <c r="L76" s="30">
        <v>267.32669009242994</v>
      </c>
      <c r="M76" s="30">
        <v>150.59781894626201</v>
      </c>
      <c r="N76" s="8" t="str">
        <f>IF(K76="-","-",IF(L76="-","-",K76/L76-1))</f>
        <v>-</v>
      </c>
      <c r="O76" s="8" t="str">
        <f>IF(K76="-","-",IF(M76="-","-",K76/M76-1))</f>
        <v>-</v>
      </c>
    </row>
    <row r="77" spans="1:15" x14ac:dyDescent="0.25">
      <c r="I77" t="s">
        <v>98</v>
      </c>
      <c r="K77" s="25">
        <v>355.71317262399549</v>
      </c>
      <c r="L77" s="30">
        <v>235.37947910621011</v>
      </c>
      <c r="M77" s="30">
        <v>138.09193693693697</v>
      </c>
      <c r="N77" s="8">
        <f>IF(K77="-","-",IF(L77="-","-",K77/L77-1))</f>
        <v>0.51123272927070795</v>
      </c>
      <c r="O77" s="8">
        <f>IF(K77="-","-",IF(M77="-","-",K77/M77-1))</f>
        <v>1.5759155857625529</v>
      </c>
    </row>
    <row r="78" spans="1:15" x14ac:dyDescent="0.25">
      <c r="I78" t="s">
        <v>99</v>
      </c>
      <c r="K78" s="25" t="s">
        <v>30</v>
      </c>
      <c r="L78" s="30" t="s">
        <v>30</v>
      </c>
      <c r="M78" s="30" t="s">
        <v>30</v>
      </c>
      <c r="N78" s="8" t="str">
        <f>IF(K78="-","-",IF(L78="-","-",K78/L78-1))</f>
        <v>-</v>
      </c>
      <c r="O78" s="8" t="str">
        <f>IF(K78="-","-",IF(M78="-","-",K78/M78-1))</f>
        <v>-</v>
      </c>
    </row>
    <row r="79" spans="1:15" ht="5.0999999999999996" customHeight="1" x14ac:dyDescent="0.25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</row>
    <row r="80" spans="1:15" ht="5.0999999999999996" customHeight="1" x14ac:dyDescent="0.25"/>
    <row r="81" spans="1:15" x14ac:dyDescent="0.25">
      <c r="I81" s="92" t="s">
        <v>5</v>
      </c>
      <c r="J81" s="93">
        <f>C10</f>
        <v>45150</v>
      </c>
      <c r="K81" t="s">
        <v>48</v>
      </c>
      <c r="L81" t="s">
        <v>6</v>
      </c>
      <c r="M81" t="s">
        <v>6</v>
      </c>
      <c r="N81" s="156" t="s">
        <v>7</v>
      </c>
      <c r="O81" s="156"/>
    </row>
    <row r="82" spans="1:15" x14ac:dyDescent="0.25">
      <c r="A82" s="1" t="s">
        <v>49</v>
      </c>
      <c r="L82" t="s">
        <v>10</v>
      </c>
      <c r="M82" t="s">
        <v>11</v>
      </c>
      <c r="N82" s="102">
        <f>N13</f>
        <v>45143</v>
      </c>
      <c r="O82" s="102">
        <f>O13</f>
        <v>44786</v>
      </c>
    </row>
    <row r="83" spans="1:15" ht="5.0999999999999996" customHeight="1" x14ac:dyDescent="0.25"/>
    <row r="84" spans="1:15" ht="14.45" customHeight="1" x14ac:dyDescent="0.25">
      <c r="A84" s="160" t="s">
        <v>100</v>
      </c>
      <c r="B84" s="160"/>
      <c r="C84" s="160"/>
      <c r="D84" s="160"/>
      <c r="E84" s="160"/>
      <c r="F84" s="160"/>
      <c r="G84" s="160"/>
      <c r="H84" s="160"/>
      <c r="I84" t="s">
        <v>50</v>
      </c>
      <c r="K84" s="25" t="s">
        <v>30</v>
      </c>
      <c r="L84" s="25">
        <v>225</v>
      </c>
      <c r="M84" s="25" t="s">
        <v>30</v>
      </c>
      <c r="N84" s="8" t="str">
        <f>IF(K84="-","-",IF(L84="-","-",K84/L84-1))</f>
        <v>-</v>
      </c>
      <c r="O84" s="8" t="str">
        <f>IF(K84="-","-",IF(M84="-","-",K84/M84-1))</f>
        <v>-</v>
      </c>
    </row>
    <row r="85" spans="1:15" ht="14.45" customHeight="1" x14ac:dyDescent="0.25">
      <c r="I85" t="s">
        <v>51</v>
      </c>
      <c r="K85" s="25" t="s">
        <v>30</v>
      </c>
      <c r="L85" s="25">
        <v>208</v>
      </c>
      <c r="M85" s="25" t="s">
        <v>30</v>
      </c>
      <c r="N85" s="8" t="str">
        <f>IF(K85="-","-",IF(L85="-","-",K85/L85-1))</f>
        <v>-</v>
      </c>
      <c r="O85" s="8" t="str">
        <f t="shared" ref="O85" si="8">IF(K85="-","-",IF(M85="-","-",K85/M85-1))</f>
        <v>-</v>
      </c>
    </row>
    <row r="86" spans="1:15" ht="5.0999999999999996" customHeight="1" x14ac:dyDescent="0.25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</row>
    <row r="87" spans="1:15" ht="5.0999999999999996" customHeight="1" x14ac:dyDescent="0.25"/>
    <row r="88" spans="1:15" x14ac:dyDescent="0.25">
      <c r="A88" s="1" t="s">
        <v>52</v>
      </c>
      <c r="I88" s="92" t="s">
        <v>5</v>
      </c>
      <c r="J88" s="93">
        <f>C10</f>
        <v>45150</v>
      </c>
    </row>
    <row r="89" spans="1:15" ht="3" customHeight="1" x14ac:dyDescent="0.25"/>
    <row r="90" spans="1:15" x14ac:dyDescent="0.25">
      <c r="A90" s="160" t="s">
        <v>53</v>
      </c>
      <c r="B90" s="160"/>
      <c r="C90" s="160"/>
      <c r="D90" s="160"/>
      <c r="E90" s="160"/>
      <c r="F90" s="160"/>
      <c r="G90" s="160"/>
      <c r="H90" s="160"/>
      <c r="J90" s="29" t="s">
        <v>54</v>
      </c>
      <c r="K90" s="29" t="s">
        <v>55</v>
      </c>
      <c r="L90" t="s">
        <v>6</v>
      </c>
      <c r="M90" t="s">
        <v>6</v>
      </c>
      <c r="N90" s="156" t="s">
        <v>7</v>
      </c>
      <c r="O90" s="156"/>
    </row>
    <row r="91" spans="1:15" x14ac:dyDescent="0.25">
      <c r="I91" s="152" t="s">
        <v>56</v>
      </c>
      <c r="J91" s="152" t="s">
        <v>57</v>
      </c>
      <c r="K91" s="152" t="s">
        <v>6</v>
      </c>
      <c r="L91" s="141" t="s">
        <v>10</v>
      </c>
      <c r="M91" s="141" t="s">
        <v>11</v>
      </c>
      <c r="N91" s="140">
        <f>F13</f>
        <v>45143</v>
      </c>
      <c r="O91" s="140">
        <f>G13</f>
        <v>44786</v>
      </c>
    </row>
    <row r="92" spans="1:15" x14ac:dyDescent="0.25">
      <c r="A92" s="1" t="s">
        <v>58</v>
      </c>
      <c r="B92" t="s">
        <v>59</v>
      </c>
      <c r="F92" t="s">
        <v>60</v>
      </c>
      <c r="I92" s="33">
        <v>19</v>
      </c>
      <c r="J92" s="33" t="s">
        <v>219</v>
      </c>
      <c r="K92" s="103">
        <v>656.84210526315792</v>
      </c>
      <c r="L92" s="103" t="s">
        <v>30</v>
      </c>
      <c r="M92" s="103">
        <v>686.57142857142856</v>
      </c>
      <c r="N92" s="34" t="str">
        <f t="shared" ref="N92:N99" si="9">IF(K92="-","-",IF(L92="-","-",K92/L92-1))</f>
        <v>-</v>
      </c>
      <c r="O92" s="8">
        <f t="shared" ref="O92:O99" si="10">IF(K92="-","-",IF(M92="-","-",K92/M92-1))</f>
        <v>-4.3301136736973445E-2</v>
      </c>
    </row>
    <row r="93" spans="1:15" x14ac:dyDescent="0.25">
      <c r="A93" s="1" t="s">
        <v>61</v>
      </c>
      <c r="F93" t="s">
        <v>62</v>
      </c>
      <c r="I93" s="33">
        <v>122</v>
      </c>
      <c r="J93" s="33" t="s">
        <v>220</v>
      </c>
      <c r="K93" s="103">
        <v>800.70491803278685</v>
      </c>
      <c r="L93" s="103">
        <v>864.27586206896547</v>
      </c>
      <c r="M93" s="103">
        <v>822.51724137931035</v>
      </c>
      <c r="N93" s="34">
        <f t="shared" si="9"/>
        <v>-7.3553996850031167E-2</v>
      </c>
      <c r="O93" s="8">
        <f t="shared" si="10"/>
        <v>-2.6518986167324066E-2</v>
      </c>
    </row>
    <row r="94" spans="1:15" x14ac:dyDescent="0.25">
      <c r="F94" t="s">
        <v>63</v>
      </c>
      <c r="I94" s="33">
        <v>268</v>
      </c>
      <c r="J94" s="33" t="s">
        <v>221</v>
      </c>
      <c r="K94" s="103">
        <v>1043.7686567164178</v>
      </c>
      <c r="L94" s="103">
        <v>996.82051282051282</v>
      </c>
      <c r="M94" s="103">
        <v>992.51502145922746</v>
      </c>
      <c r="N94" s="34">
        <f t="shared" si="9"/>
        <v>4.7097891036636863E-2</v>
      </c>
      <c r="O94" s="8">
        <f t="shared" si="10"/>
        <v>5.1640160752263187E-2</v>
      </c>
    </row>
    <row r="95" spans="1:15" x14ac:dyDescent="0.25">
      <c r="F95" t="s">
        <v>64</v>
      </c>
      <c r="I95" s="33">
        <v>262</v>
      </c>
      <c r="J95" s="33" t="s">
        <v>222</v>
      </c>
      <c r="K95" s="103">
        <v>1381.5496183206108</v>
      </c>
      <c r="L95" s="103">
        <v>1365.313725490196</v>
      </c>
      <c r="M95" s="103">
        <v>1368.7390243902439</v>
      </c>
      <c r="N95" s="34">
        <f t="shared" si="9"/>
        <v>1.1891693848302465E-2</v>
      </c>
      <c r="O95" s="8">
        <f t="shared" si="10"/>
        <v>9.3594130817404864E-3</v>
      </c>
    </row>
    <row r="96" spans="1:15" x14ac:dyDescent="0.25">
      <c r="B96" t="s">
        <v>65</v>
      </c>
      <c r="F96" t="s">
        <v>60</v>
      </c>
      <c r="I96" s="33">
        <v>25</v>
      </c>
      <c r="J96" s="33" t="s">
        <v>223</v>
      </c>
      <c r="K96" s="103">
        <v>663.2</v>
      </c>
      <c r="L96" s="103">
        <v>591.53846153846155</v>
      </c>
      <c r="M96" s="103">
        <v>689.44444444444446</v>
      </c>
      <c r="N96" s="34">
        <f t="shared" si="9"/>
        <v>0.12114434330299106</v>
      </c>
      <c r="O96" s="8">
        <f t="shared" si="10"/>
        <v>-3.8066075745366579E-2</v>
      </c>
    </row>
    <row r="97" spans="1:15" x14ac:dyDescent="0.25">
      <c r="F97" t="s">
        <v>62</v>
      </c>
      <c r="I97" s="33">
        <v>135</v>
      </c>
      <c r="J97" s="33" t="s">
        <v>224</v>
      </c>
      <c r="K97" s="103">
        <v>789.85185185185185</v>
      </c>
      <c r="L97" s="103">
        <v>790.1960784313726</v>
      </c>
      <c r="M97" s="103">
        <v>753.41666666666663</v>
      </c>
      <c r="N97" s="34">
        <f t="shared" si="9"/>
        <v>-4.3562172594435733E-4</v>
      </c>
      <c r="O97" s="8">
        <f t="shared" si="10"/>
        <v>4.8359940517887612E-2</v>
      </c>
    </row>
    <row r="98" spans="1:15" x14ac:dyDescent="0.25">
      <c r="F98" t="s">
        <v>63</v>
      </c>
      <c r="I98" s="33">
        <v>240</v>
      </c>
      <c r="J98" s="33" t="s">
        <v>225</v>
      </c>
      <c r="K98" s="103">
        <v>1042.5416666666667</v>
      </c>
      <c r="L98" s="103">
        <v>1013.9925373134329</v>
      </c>
      <c r="M98" s="103">
        <v>939.63809523809527</v>
      </c>
      <c r="N98" s="34">
        <f t="shared" si="9"/>
        <v>2.8155167126648228E-2</v>
      </c>
      <c r="O98" s="8">
        <f t="shared" si="10"/>
        <v>0.10951404796172803</v>
      </c>
    </row>
    <row r="99" spans="1:15" x14ac:dyDescent="0.25">
      <c r="F99" t="s">
        <v>64</v>
      </c>
      <c r="I99" s="33">
        <v>182</v>
      </c>
      <c r="J99" s="33" t="s">
        <v>226</v>
      </c>
      <c r="K99" s="103">
        <v>1331.1098901098901</v>
      </c>
      <c r="L99" s="103">
        <v>1350.1447368421052</v>
      </c>
      <c r="M99" s="103">
        <v>1251.1203703703704</v>
      </c>
      <c r="N99" s="34">
        <f t="shared" si="9"/>
        <v>-1.4098374946627024E-2</v>
      </c>
      <c r="O99" s="8">
        <f t="shared" si="10"/>
        <v>6.3934311704828328E-2</v>
      </c>
    </row>
    <row r="100" spans="1:15" ht="8.1" customHeight="1" x14ac:dyDescent="0.25">
      <c r="I100" s="103"/>
      <c r="J100" s="103"/>
      <c r="K100" s="103"/>
      <c r="L100" s="103"/>
      <c r="M100" s="103"/>
      <c r="N100" s="35"/>
      <c r="O100" s="8"/>
    </row>
    <row r="101" spans="1:15" x14ac:dyDescent="0.25">
      <c r="A101" s="1" t="s">
        <v>66</v>
      </c>
      <c r="B101" t="s">
        <v>59</v>
      </c>
      <c r="F101" t="s">
        <v>67</v>
      </c>
      <c r="I101" s="33" t="s">
        <v>30</v>
      </c>
      <c r="J101" s="33" t="s">
        <v>30</v>
      </c>
      <c r="K101" s="103" t="s">
        <v>30</v>
      </c>
      <c r="L101" s="103">
        <v>328.95833333333331</v>
      </c>
      <c r="M101" s="103">
        <v>324</v>
      </c>
      <c r="N101" s="34" t="str">
        <f>IF(K101="-","-",IF(L101="-","-",K101/L101-1))</f>
        <v>-</v>
      </c>
      <c r="O101" s="8" t="str">
        <f>IF(K101="-","-",IF(M101="-","-",K101/M101-1))</f>
        <v>-</v>
      </c>
    </row>
    <row r="102" spans="1:15" x14ac:dyDescent="0.25">
      <c r="A102" s="1" t="s">
        <v>68</v>
      </c>
      <c r="F102" t="s">
        <v>69</v>
      </c>
      <c r="I102" s="33">
        <v>128</v>
      </c>
      <c r="J102" s="33" t="s">
        <v>227</v>
      </c>
      <c r="K102" s="103">
        <v>908.828125</v>
      </c>
      <c r="L102" s="103">
        <v>905.95890410958907</v>
      </c>
      <c r="M102" s="103">
        <v>864.8648648648649</v>
      </c>
      <c r="N102" s="34">
        <f>IF(K102="-","-",IF(L102="-","-",K102/L102-1))</f>
        <v>3.1670541317003753E-3</v>
      </c>
      <c r="O102" s="8">
        <f>IF(K102="-","-",IF(M102="-","-",K102/M102-1))</f>
        <v>5.0832519531250009E-2</v>
      </c>
    </row>
    <row r="103" spans="1:15" x14ac:dyDescent="0.25">
      <c r="B103" t="s">
        <v>65</v>
      </c>
      <c r="F103" t="s">
        <v>67</v>
      </c>
      <c r="I103" s="33" t="s">
        <v>30</v>
      </c>
      <c r="J103" s="33" t="s">
        <v>30</v>
      </c>
      <c r="K103" s="103" t="s">
        <v>30</v>
      </c>
      <c r="L103" s="103">
        <v>418.63636363636363</v>
      </c>
      <c r="M103" s="103">
        <v>350</v>
      </c>
      <c r="N103" s="34" t="str">
        <f>IF(K103="-","-",IF(L103="-","-",K103/L103-1))</f>
        <v>-</v>
      </c>
      <c r="O103" s="8" t="str">
        <f>IF(K103="-","-",IF(M103="-","-",K103/M103-1))</f>
        <v>-</v>
      </c>
    </row>
    <row r="104" spans="1:15" x14ac:dyDescent="0.25">
      <c r="F104" t="s">
        <v>69</v>
      </c>
      <c r="I104" s="33">
        <v>71</v>
      </c>
      <c r="J104" s="33" t="s">
        <v>228</v>
      </c>
      <c r="K104" s="103">
        <v>834.0140845070423</v>
      </c>
      <c r="L104" s="103">
        <v>787.46428571428567</v>
      </c>
      <c r="M104" s="103">
        <v>834.89361702127655</v>
      </c>
      <c r="N104" s="34">
        <f>IF(K104="-","-",IF(L104="-","-",K104/L104-1))</f>
        <v>5.9113536495858598E-2</v>
      </c>
      <c r="O104" s="8">
        <f>IF(K104="-","-",IF(M104="-","-",K104/M104-1))</f>
        <v>-1.0534665690369316E-3</v>
      </c>
    </row>
    <row r="105" spans="1:15" ht="8.1" customHeight="1" x14ac:dyDescent="0.25">
      <c r="I105" s="103"/>
      <c r="J105" s="103"/>
      <c r="K105" s="103"/>
      <c r="L105" s="103"/>
      <c r="M105" s="103"/>
      <c r="N105" s="34"/>
      <c r="O105" s="8"/>
    </row>
    <row r="106" spans="1:15" x14ac:dyDescent="0.25">
      <c r="A106" s="1" t="s">
        <v>70</v>
      </c>
      <c r="B106" t="s">
        <v>71</v>
      </c>
      <c r="F106" t="s">
        <v>72</v>
      </c>
      <c r="I106" s="33" t="s">
        <v>30</v>
      </c>
      <c r="J106" s="33" t="s">
        <v>30</v>
      </c>
      <c r="K106" s="103" t="s">
        <v>30</v>
      </c>
      <c r="L106" s="103">
        <v>1447</v>
      </c>
      <c r="M106" s="103" t="s">
        <v>30</v>
      </c>
      <c r="N106" s="34" t="str">
        <f t="shared" ref="N106:N111" si="11">IF(K106="-","-",IF(L106="-","-",K106/L106-1))</f>
        <v>-</v>
      </c>
      <c r="O106" s="8" t="str">
        <f t="shared" ref="O106:O110" si="12">IF(K106="-","-",IF(M106="-","-",K106/M106-1))</f>
        <v>-</v>
      </c>
    </row>
    <row r="107" spans="1:15" x14ac:dyDescent="0.25">
      <c r="A107" s="1" t="s">
        <v>61</v>
      </c>
      <c r="F107" t="s">
        <v>73</v>
      </c>
      <c r="I107" s="33" t="s">
        <v>30</v>
      </c>
      <c r="J107" s="33" t="s">
        <v>30</v>
      </c>
      <c r="K107" s="103" t="s">
        <v>30</v>
      </c>
      <c r="L107" s="103" t="s">
        <v>30</v>
      </c>
      <c r="M107" s="103" t="s">
        <v>30</v>
      </c>
      <c r="N107" s="34" t="str">
        <f t="shared" si="11"/>
        <v>-</v>
      </c>
      <c r="O107" s="8" t="str">
        <f t="shared" si="12"/>
        <v>-</v>
      </c>
    </row>
    <row r="108" spans="1:15" x14ac:dyDescent="0.25">
      <c r="F108" t="s">
        <v>74</v>
      </c>
      <c r="I108" s="33" t="s">
        <v>30</v>
      </c>
      <c r="J108" s="33" t="s">
        <v>30</v>
      </c>
      <c r="K108" s="103" t="s">
        <v>30</v>
      </c>
      <c r="L108" s="103" t="s">
        <v>30</v>
      </c>
      <c r="M108" s="103" t="s">
        <v>30</v>
      </c>
      <c r="N108" s="34" t="str">
        <f t="shared" si="11"/>
        <v>-</v>
      </c>
      <c r="O108" s="8" t="str">
        <f t="shared" si="12"/>
        <v>-</v>
      </c>
    </row>
    <row r="109" spans="1:15" x14ac:dyDescent="0.25">
      <c r="B109" t="s">
        <v>75</v>
      </c>
      <c r="F109" t="s">
        <v>76</v>
      </c>
      <c r="I109" s="33">
        <v>29</v>
      </c>
      <c r="J109" s="33" t="s">
        <v>229</v>
      </c>
      <c r="K109" s="103">
        <v>1474.8275862068965</v>
      </c>
      <c r="L109" s="103">
        <v>1432.8125</v>
      </c>
      <c r="M109" s="103">
        <v>1362.5925925925926</v>
      </c>
      <c r="N109" s="34">
        <f t="shared" si="11"/>
        <v>2.9323506185838344E-2</v>
      </c>
      <c r="O109" s="8">
        <f t="shared" si="12"/>
        <v>8.2368709638113824E-2</v>
      </c>
    </row>
    <row r="110" spans="1:15" x14ac:dyDescent="0.25">
      <c r="F110" t="s">
        <v>73</v>
      </c>
      <c r="I110" s="33" t="s">
        <v>30</v>
      </c>
      <c r="J110" s="33" t="s">
        <v>30</v>
      </c>
      <c r="K110" s="103" t="s">
        <v>30</v>
      </c>
      <c r="L110" s="103" t="s">
        <v>30</v>
      </c>
      <c r="M110" s="103" t="s">
        <v>30</v>
      </c>
      <c r="N110" s="34" t="str">
        <f t="shared" si="11"/>
        <v>-</v>
      </c>
      <c r="O110" s="8" t="str">
        <f t="shared" si="12"/>
        <v>-</v>
      </c>
    </row>
    <row r="111" spans="1:15" x14ac:dyDescent="0.25">
      <c r="F111" t="s">
        <v>74</v>
      </c>
      <c r="I111" s="33" t="s">
        <v>30</v>
      </c>
      <c r="J111" s="33" t="s">
        <v>30</v>
      </c>
      <c r="K111" s="103" t="s">
        <v>30</v>
      </c>
      <c r="L111" s="103" t="s">
        <v>30</v>
      </c>
      <c r="M111" s="103" t="s">
        <v>30</v>
      </c>
      <c r="N111" s="34" t="str">
        <f t="shared" si="11"/>
        <v>-</v>
      </c>
      <c r="O111" s="8" t="str">
        <f>IF(K111="-","-",IF(M111="-","-",K111/M111-1))</f>
        <v>-</v>
      </c>
    </row>
    <row r="112" spans="1:15" ht="8.1" customHeight="1" x14ac:dyDescent="0.25">
      <c r="I112" s="103"/>
      <c r="J112" s="103"/>
      <c r="K112" s="103"/>
      <c r="L112" s="103"/>
      <c r="M112" s="103"/>
      <c r="N112" s="35"/>
      <c r="O112" s="8"/>
    </row>
    <row r="113" spans="1:15" x14ac:dyDescent="0.25">
      <c r="A113" s="1" t="s">
        <v>77</v>
      </c>
      <c r="F113" t="s">
        <v>78</v>
      </c>
      <c r="I113" s="33">
        <v>323</v>
      </c>
      <c r="J113" s="33" t="s">
        <v>230</v>
      </c>
      <c r="K113" s="103">
        <v>868.01238390092874</v>
      </c>
      <c r="L113" s="103">
        <v>863.87261146496814</v>
      </c>
      <c r="M113" s="103">
        <v>1053.9300291545189</v>
      </c>
      <c r="N113" s="34">
        <f>IF(K113="-","-",IF(L113="-","-",K113/L113-1))</f>
        <v>4.7921098331156209E-3</v>
      </c>
      <c r="O113" s="8">
        <f>IF(K113="-","-",IF(M113="-","-",K113/M113-1))</f>
        <v>-0.17640416356931832</v>
      </c>
    </row>
    <row r="114" spans="1:15" x14ac:dyDescent="0.25">
      <c r="A114" s="1" t="s">
        <v>61</v>
      </c>
      <c r="F114" t="s">
        <v>79</v>
      </c>
      <c r="I114" s="33">
        <v>565</v>
      </c>
      <c r="J114" s="33" t="s">
        <v>231</v>
      </c>
      <c r="K114" s="103">
        <v>246.69911504424778</v>
      </c>
      <c r="L114" s="103">
        <v>251.90315789473684</v>
      </c>
      <c r="M114" s="103">
        <v>242.14088397790056</v>
      </c>
      <c r="N114" s="34">
        <f>IF(K114="-","-",IF(L114="-","-",K114/L114-1))</f>
        <v>-2.0658902786219513E-2</v>
      </c>
      <c r="O114" s="8">
        <f>IF(K114="-","-",IF(M114="-","-",K114/M114-1))</f>
        <v>1.8824706474447561E-2</v>
      </c>
    </row>
    <row r="115" spans="1:15" ht="8.1" customHeight="1" x14ac:dyDescent="0.25">
      <c r="A115" s="135"/>
      <c r="B115" s="141"/>
      <c r="C115" s="141"/>
      <c r="D115" s="141"/>
      <c r="E115" s="141"/>
      <c r="F115" s="141"/>
      <c r="G115" s="141"/>
      <c r="H115" s="141"/>
      <c r="I115" s="116"/>
      <c r="J115" s="117"/>
      <c r="K115" s="113"/>
      <c r="L115" s="103"/>
      <c r="M115" s="113"/>
      <c r="N115" s="153"/>
      <c r="O115" s="153"/>
    </row>
    <row r="116" spans="1:15" x14ac:dyDescent="0.25">
      <c r="A116" s="1" t="s">
        <v>70</v>
      </c>
      <c r="B116" t="s">
        <v>80</v>
      </c>
      <c r="F116" t="s">
        <v>81</v>
      </c>
      <c r="I116" s="33">
        <v>30</v>
      </c>
      <c r="J116" s="33" t="s">
        <v>232</v>
      </c>
      <c r="K116" s="104">
        <v>123.19958933470222</v>
      </c>
      <c r="L116" s="103">
        <v>90.87386407669905</v>
      </c>
      <c r="M116" s="105">
        <v>162.54257645470949</v>
      </c>
      <c r="N116" s="8">
        <f t="shared" ref="N116:N121" si="13">IF(K116="-","-",IF(L116="-","-",K116/L116-1))</f>
        <v>0.3557208179319824</v>
      </c>
      <c r="O116" s="8">
        <f t="shared" ref="O116:O121" si="14">IF(K116="-","-",IF(M116="-","-",K116/M116-1))</f>
        <v>-0.24204727141734284</v>
      </c>
    </row>
    <row r="117" spans="1:15" x14ac:dyDescent="0.25">
      <c r="A117" s="1" t="s">
        <v>82</v>
      </c>
      <c r="F117" t="s">
        <v>83</v>
      </c>
      <c r="I117" s="33">
        <v>533</v>
      </c>
      <c r="J117" s="33" t="s">
        <v>233</v>
      </c>
      <c r="K117" s="104">
        <v>159.83864915572232</v>
      </c>
      <c r="L117" s="103">
        <v>188.02584493041749</v>
      </c>
      <c r="M117" s="105">
        <v>164.28210313447929</v>
      </c>
      <c r="N117" s="34">
        <f t="shared" si="13"/>
        <v>-0.14991128365957551</v>
      </c>
      <c r="O117" s="8">
        <f t="shared" si="14"/>
        <v>-2.7047705708512892E-2</v>
      </c>
    </row>
    <row r="118" spans="1:15" x14ac:dyDescent="0.25">
      <c r="B118" t="s">
        <v>84</v>
      </c>
      <c r="F118" t="s">
        <v>81</v>
      </c>
      <c r="I118" s="33">
        <v>60</v>
      </c>
      <c r="J118" s="33" t="s">
        <v>234</v>
      </c>
      <c r="K118" s="104">
        <v>78.533202444662592</v>
      </c>
      <c r="L118" s="103" t="s">
        <v>30</v>
      </c>
      <c r="M118" s="105" t="s">
        <v>30</v>
      </c>
      <c r="N118" s="34" t="str">
        <f t="shared" si="13"/>
        <v>-</v>
      </c>
      <c r="O118" s="8" t="str">
        <f t="shared" si="14"/>
        <v>-</v>
      </c>
    </row>
    <row r="119" spans="1:15" x14ac:dyDescent="0.25">
      <c r="F119" t="s">
        <v>83</v>
      </c>
      <c r="I119" s="33">
        <v>107</v>
      </c>
      <c r="J119" s="33" t="s">
        <v>235</v>
      </c>
      <c r="K119" s="104">
        <v>100.02803738317758</v>
      </c>
      <c r="L119" s="103">
        <v>112.11196172248803</v>
      </c>
      <c r="M119" s="105">
        <v>133.57368421052632</v>
      </c>
      <c r="N119" s="34">
        <f t="shared" si="13"/>
        <v>-0.1077844340037678</v>
      </c>
      <c r="O119" s="8">
        <f t="shared" si="14"/>
        <v>-0.25113963896119873</v>
      </c>
    </row>
    <row r="120" spans="1:15" x14ac:dyDescent="0.25">
      <c r="B120" t="s">
        <v>85</v>
      </c>
      <c r="F120" t="s">
        <v>81</v>
      </c>
      <c r="I120" s="33" t="s">
        <v>30</v>
      </c>
      <c r="J120" s="33" t="s">
        <v>30</v>
      </c>
      <c r="K120" s="104" t="s">
        <v>30</v>
      </c>
      <c r="L120" s="103" t="s">
        <v>30</v>
      </c>
      <c r="M120" s="105">
        <v>67.517124970474185</v>
      </c>
      <c r="N120" s="34" t="str">
        <f t="shared" si="13"/>
        <v>-</v>
      </c>
      <c r="O120" s="8" t="str">
        <f t="shared" si="14"/>
        <v>-</v>
      </c>
    </row>
    <row r="121" spans="1:15" x14ac:dyDescent="0.25">
      <c r="B121" t="s">
        <v>86</v>
      </c>
      <c r="F121" t="s">
        <v>83</v>
      </c>
      <c r="I121" s="33" t="s">
        <v>30</v>
      </c>
      <c r="J121" s="33" t="s">
        <v>30</v>
      </c>
      <c r="K121" s="104" t="s">
        <v>30</v>
      </c>
      <c r="L121" s="103" t="s">
        <v>30</v>
      </c>
      <c r="M121" s="105" t="s">
        <v>30</v>
      </c>
      <c r="N121" s="34" t="str">
        <f t="shared" si="13"/>
        <v>-</v>
      </c>
      <c r="O121" s="8" t="str">
        <f t="shared" si="14"/>
        <v>-</v>
      </c>
    </row>
    <row r="122" spans="1:15" x14ac:dyDescent="0.25">
      <c r="B122" t="s">
        <v>87</v>
      </c>
      <c r="I122" s="103"/>
      <c r="J122" s="38"/>
      <c r="K122" s="104"/>
      <c r="L122" s="103"/>
      <c r="M122" s="104"/>
      <c r="N122" s="34"/>
      <c r="O122" s="34"/>
    </row>
    <row r="123" spans="1:15" ht="5.0999999999999996" customHeight="1" x14ac:dyDescent="0.25">
      <c r="I123" s="103"/>
      <c r="J123" s="38"/>
      <c r="K123" s="104"/>
      <c r="L123" s="103"/>
      <c r="M123" s="104"/>
      <c r="N123" s="34"/>
      <c r="O123" s="34"/>
    </row>
    <row r="124" spans="1:15" x14ac:dyDescent="0.25">
      <c r="A124" s="1" t="s">
        <v>88</v>
      </c>
      <c r="B124" t="s">
        <v>89</v>
      </c>
      <c r="F124" t="s">
        <v>81</v>
      </c>
      <c r="I124" s="33">
        <v>829</v>
      </c>
      <c r="J124" s="33" t="s">
        <v>236</v>
      </c>
      <c r="K124" s="104">
        <v>71.652584842872756</v>
      </c>
      <c r="L124" s="103">
        <v>75.279513350598407</v>
      </c>
      <c r="M124" s="40">
        <v>79.336465513134357</v>
      </c>
      <c r="N124" s="34">
        <f>IF(K124="-","-",IF(L124="-","-",K124/L124-1))</f>
        <v>-4.8179489296563349E-2</v>
      </c>
      <c r="O124" s="8">
        <f>IF(K124="-","-",IF(M124="-","-",K124/M124-1))</f>
        <v>-9.685181486928629E-2</v>
      </c>
    </row>
    <row r="125" spans="1:15" x14ac:dyDescent="0.25">
      <c r="A125" s="1" t="s">
        <v>82</v>
      </c>
      <c r="F125" t="s">
        <v>83</v>
      </c>
      <c r="I125" s="33">
        <v>805</v>
      </c>
      <c r="J125" s="33" t="s">
        <v>237</v>
      </c>
      <c r="K125" s="104">
        <v>98.962732919254663</v>
      </c>
      <c r="L125" s="103">
        <v>94.629912663755462</v>
      </c>
      <c r="M125" s="40">
        <v>96.700475435816159</v>
      </c>
      <c r="N125" s="34">
        <f>IF(K125="-","-",IF(L125="-","-",K125/L125-1))</f>
        <v>4.5787004695807321E-2</v>
      </c>
      <c r="O125" s="8">
        <f>IF(K125="-","-",IF(M125="-","-",K125/M125-1))</f>
        <v>2.3394481498077546E-2</v>
      </c>
    </row>
    <row r="126" spans="1:15" x14ac:dyDescent="0.25">
      <c r="B126" t="s">
        <v>90</v>
      </c>
      <c r="I126" s="33">
        <v>13</v>
      </c>
      <c r="J126" s="33" t="s">
        <v>238</v>
      </c>
      <c r="K126" s="104">
        <v>98.692307692307693</v>
      </c>
      <c r="L126" s="103" t="s">
        <v>30</v>
      </c>
      <c r="M126" s="40">
        <v>118.20833333333333</v>
      </c>
      <c r="N126" s="34" t="str">
        <f>IF(K126="-","-",IF(L126="-","-",K126/L126-1))</f>
        <v>-</v>
      </c>
      <c r="O126" s="8">
        <f>IF(K126="-","-",IF(M126="-","-",K126/M126-1))</f>
        <v>-0.16509856023426694</v>
      </c>
    </row>
    <row r="127" spans="1:15" x14ac:dyDescent="0.25">
      <c r="A127" s="141"/>
      <c r="B127" s="141" t="s">
        <v>91</v>
      </c>
      <c r="C127" s="141"/>
      <c r="D127" s="141"/>
      <c r="E127" s="141"/>
      <c r="F127" s="141"/>
      <c r="G127" s="141"/>
      <c r="H127" s="141"/>
      <c r="I127" s="118">
        <v>3101</v>
      </c>
      <c r="J127" s="118" t="s">
        <v>239</v>
      </c>
      <c r="K127" s="114">
        <v>80.12286359238955</v>
      </c>
      <c r="L127" s="103">
        <v>81.646729776247852</v>
      </c>
      <c r="M127" s="154">
        <v>81.46953811277983</v>
      </c>
      <c r="N127" s="155">
        <f>IF(K127="-","-",IF(L127="-","-",K127/L127-1))</f>
        <v>-1.866414231206126E-2</v>
      </c>
      <c r="O127" s="142">
        <f>IF(K127="-","-",IF(M127="-","-",K127/M127-1))</f>
        <v>-1.6529792012887734E-2</v>
      </c>
    </row>
  </sheetData>
  <mergeCells count="16">
    <mergeCell ref="N81:O81"/>
    <mergeCell ref="A84:H84"/>
    <mergeCell ref="A90:H90"/>
    <mergeCell ref="N90:O90"/>
    <mergeCell ref="A50:H50"/>
    <mergeCell ref="F55:G55"/>
    <mergeCell ref="N55:O55"/>
    <mergeCell ref="N73:O73"/>
    <mergeCell ref="A75:H75"/>
    <mergeCell ref="A76:H76"/>
    <mergeCell ref="A45:H45"/>
    <mergeCell ref="G5:J5"/>
    <mergeCell ref="H8:O8"/>
    <mergeCell ref="F12:G12"/>
    <mergeCell ref="N12:O12"/>
    <mergeCell ref="A38:H38"/>
  </mergeCells>
  <pageMargins left="0.11811023622047245" right="0.11811023622047245" top="0.35433070866141736" bottom="0.55118110236220474" header="0.31496062992125984" footer="0.31496062992125984"/>
  <pageSetup paperSize="9" scale="75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5903D-467B-4D9C-AB06-09297E64AA08}">
  <sheetPr>
    <pageSetUpPr fitToPage="1"/>
  </sheetPr>
  <dimension ref="A1:P127"/>
  <sheetViews>
    <sheetView showGridLines="0" topLeftCell="A18" zoomScale="120" zoomScaleNormal="120" workbookViewId="0">
      <selection activeCell="A3" sqref="A3"/>
    </sheetView>
  </sheetViews>
  <sheetFormatPr defaultRowHeight="15" x14ac:dyDescent="0.25"/>
  <cols>
    <col min="1" max="1" width="9.85546875" customWidth="1"/>
    <col min="2" max="2" width="8.140625" customWidth="1"/>
    <col min="3" max="3" width="9.5703125" customWidth="1"/>
    <col min="4" max="5" width="8.85546875" hidden="1" customWidth="1"/>
    <col min="6" max="6" width="9.85546875" customWidth="1"/>
    <col min="7" max="7" width="9.85546875" bestFit="1" customWidth="1"/>
    <col min="8" max="8" width="3.140625" customWidth="1"/>
    <col min="9" max="9" width="12" bestFit="1" customWidth="1"/>
    <col min="10" max="10" width="9.5703125" customWidth="1"/>
    <col min="11" max="11" width="8.5703125" customWidth="1"/>
    <col min="12" max="13" width="8.85546875" hidden="1" customWidth="1"/>
    <col min="14" max="14" width="9.85546875" customWidth="1"/>
    <col min="15" max="15" width="10.140625" customWidth="1"/>
  </cols>
  <sheetData>
    <row r="1" spans="1:16" x14ac:dyDescent="0.25">
      <c r="A1" s="90" t="s">
        <v>0</v>
      </c>
      <c r="B1" s="128" t="s">
        <v>240</v>
      </c>
      <c r="C1" s="91"/>
      <c r="G1" s="1" t="s">
        <v>1</v>
      </c>
      <c r="N1" s="92" t="s">
        <v>241</v>
      </c>
      <c r="O1" s="94"/>
      <c r="P1" s="94"/>
    </row>
    <row r="2" spans="1:16" ht="5.0999999999999996" customHeight="1" x14ac:dyDescent="0.25">
      <c r="N2" s="94"/>
      <c r="O2" s="94"/>
      <c r="P2" s="94"/>
    </row>
    <row r="3" spans="1:16" ht="10.35" customHeight="1" x14ac:dyDescent="0.25"/>
    <row r="4" spans="1:16" ht="5.0999999999999996" customHeight="1" x14ac:dyDescent="0.25"/>
    <row r="5" spans="1:16" x14ac:dyDescent="0.25">
      <c r="G5" s="156" t="s">
        <v>2</v>
      </c>
      <c r="H5" s="156"/>
      <c r="I5" s="156"/>
      <c r="J5" s="156"/>
      <c r="L5" t="s">
        <v>32</v>
      </c>
    </row>
    <row r="6" spans="1:16" ht="10.35" customHeight="1" x14ac:dyDescent="0.25">
      <c r="G6" s="2"/>
      <c r="H6" s="2"/>
      <c r="I6" s="2"/>
      <c r="J6" s="2"/>
    </row>
    <row r="7" spans="1:16" ht="5.0999999999999996" customHeight="1" x14ac:dyDescent="0.25"/>
    <row r="8" spans="1:16" x14ac:dyDescent="0.25">
      <c r="A8" s="92" t="s">
        <v>3</v>
      </c>
      <c r="H8" s="161" t="s">
        <v>4</v>
      </c>
      <c r="I8" s="161"/>
      <c r="J8" s="161"/>
      <c r="K8" s="161"/>
      <c r="L8" s="161"/>
      <c r="M8" s="161"/>
      <c r="N8" s="161"/>
      <c r="O8" s="161"/>
    </row>
    <row r="9" spans="1:16" ht="5.0999999999999996" customHeight="1" x14ac:dyDescent="0.25"/>
    <row r="10" spans="1:16" x14ac:dyDescent="0.25">
      <c r="A10" s="92" t="s">
        <v>5</v>
      </c>
      <c r="C10" s="93">
        <v>45157</v>
      </c>
    </row>
    <row r="11" spans="1:16" ht="5.0999999999999996" customHeight="1" x14ac:dyDescent="0.25"/>
    <row r="12" spans="1:16" x14ac:dyDescent="0.25">
      <c r="A12" s="94"/>
      <c r="B12" s="94"/>
      <c r="C12" s="94"/>
      <c r="D12" s="94" t="s">
        <v>6</v>
      </c>
      <c r="E12" s="94" t="s">
        <v>6</v>
      </c>
      <c r="F12" s="162" t="s">
        <v>7</v>
      </c>
      <c r="G12" s="162"/>
      <c r="H12" s="94"/>
      <c r="I12" s="94"/>
      <c r="J12" s="94"/>
      <c r="K12" s="94"/>
      <c r="L12" s="94" t="s">
        <v>6</v>
      </c>
      <c r="M12" s="94" t="s">
        <v>6</v>
      </c>
      <c r="N12" s="162" t="s">
        <v>7</v>
      </c>
      <c r="O12" s="162"/>
    </row>
    <row r="13" spans="1:16" x14ac:dyDescent="0.25">
      <c r="A13" s="138" t="s">
        <v>8</v>
      </c>
      <c r="B13" s="139" t="s">
        <v>9</v>
      </c>
      <c r="C13" s="139" t="s">
        <v>6</v>
      </c>
      <c r="D13" s="138" t="s">
        <v>10</v>
      </c>
      <c r="E13" s="138" t="s">
        <v>11</v>
      </c>
      <c r="F13" s="140">
        <v>45150</v>
      </c>
      <c r="G13" s="140">
        <v>44793</v>
      </c>
      <c r="H13" s="92"/>
      <c r="I13" s="138" t="s">
        <v>12</v>
      </c>
      <c r="J13" s="139" t="s">
        <v>9</v>
      </c>
      <c r="K13" s="139" t="s">
        <v>6</v>
      </c>
      <c r="L13" s="138" t="s">
        <v>10</v>
      </c>
      <c r="M13" s="138" t="s">
        <v>11</v>
      </c>
      <c r="N13" s="140">
        <f>F13</f>
        <v>45150</v>
      </c>
      <c r="O13" s="140">
        <f>G13</f>
        <v>44793</v>
      </c>
    </row>
    <row r="14" spans="1:16" x14ac:dyDescent="0.25">
      <c r="A14" t="s">
        <v>13</v>
      </c>
      <c r="B14" s="5">
        <v>112</v>
      </c>
      <c r="C14" s="6">
        <v>455.4</v>
      </c>
      <c r="D14" s="107">
        <v>456.7</v>
      </c>
      <c r="E14" s="107">
        <v>436.2</v>
      </c>
      <c r="F14" s="7">
        <f t="shared" ref="F14:F21" si="0">IF(C14="-","-",IF(D14="-","-",C14/D14-1))</f>
        <v>-2.8465075541931339E-3</v>
      </c>
      <c r="G14" s="7">
        <f t="shared" ref="G14:G21" si="1">IF(C14="-","-",IF(E14="-","-",C14/E14-1))</f>
        <v>4.4016506189821225E-2</v>
      </c>
      <c r="I14" t="s">
        <v>13</v>
      </c>
      <c r="J14" s="5">
        <v>134</v>
      </c>
      <c r="K14" s="6">
        <v>447.2</v>
      </c>
      <c r="L14" s="107">
        <v>448.9</v>
      </c>
      <c r="M14" s="6">
        <v>429.7</v>
      </c>
      <c r="N14" s="8">
        <f t="shared" ref="N14:N20" si="2">IF(K14="-","-",IF(L14="-","-",K14/L14-1))</f>
        <v>-3.7870349743818199E-3</v>
      </c>
      <c r="O14" s="7">
        <f t="shared" ref="O14:O20" si="3">IF(K14="-","-",IF(M14="-","-",K14/M14-1))</f>
        <v>4.0726087968349978E-2</v>
      </c>
    </row>
    <row r="15" spans="1:16" x14ac:dyDescent="0.25">
      <c r="A15" t="s">
        <v>14</v>
      </c>
      <c r="B15" s="5">
        <v>147</v>
      </c>
      <c r="C15" s="6">
        <v>458.4</v>
      </c>
      <c r="D15" s="107">
        <v>460.8</v>
      </c>
      <c r="E15" s="107">
        <v>440.4</v>
      </c>
      <c r="F15" s="9">
        <f t="shared" si="0"/>
        <v>-5.2083333333333703E-3</v>
      </c>
      <c r="G15" s="7">
        <f t="shared" si="1"/>
        <v>4.0871934604904681E-2</v>
      </c>
      <c r="I15" t="s">
        <v>14</v>
      </c>
      <c r="J15" s="5">
        <v>67</v>
      </c>
      <c r="K15" s="6">
        <v>449.1</v>
      </c>
      <c r="L15" s="107">
        <v>452.9</v>
      </c>
      <c r="M15" s="6">
        <v>433.9</v>
      </c>
      <c r="N15" s="8">
        <f t="shared" si="2"/>
        <v>-8.3903731508058188E-3</v>
      </c>
      <c r="O15" s="7">
        <f t="shared" si="3"/>
        <v>3.50311131597143E-2</v>
      </c>
    </row>
    <row r="16" spans="1:16" x14ac:dyDescent="0.25">
      <c r="A16" t="s">
        <v>15</v>
      </c>
      <c r="B16" s="5">
        <v>27</v>
      </c>
      <c r="C16" s="6">
        <v>459.2</v>
      </c>
      <c r="D16" s="107">
        <v>463.2</v>
      </c>
      <c r="E16" s="107">
        <v>436.7</v>
      </c>
      <c r="F16" s="9">
        <f t="shared" si="0"/>
        <v>-8.6355785837650689E-3</v>
      </c>
      <c r="G16" s="7">
        <f t="shared" si="1"/>
        <v>5.1522784520265708E-2</v>
      </c>
      <c r="I16" t="s">
        <v>16</v>
      </c>
      <c r="J16" s="5">
        <v>183</v>
      </c>
      <c r="K16" s="6">
        <v>441.4</v>
      </c>
      <c r="L16" s="107">
        <v>442.5</v>
      </c>
      <c r="M16" s="6">
        <v>421.5</v>
      </c>
      <c r="N16" s="8">
        <f t="shared" si="2"/>
        <v>-2.4858757062147241E-3</v>
      </c>
      <c r="O16" s="7">
        <f t="shared" si="3"/>
        <v>4.7212336892052065E-2</v>
      </c>
    </row>
    <row r="17" spans="1:15" x14ac:dyDescent="0.25">
      <c r="A17" t="s">
        <v>17</v>
      </c>
      <c r="B17" s="10">
        <v>375</v>
      </c>
      <c r="C17" s="6">
        <v>457</v>
      </c>
      <c r="D17" s="107">
        <v>457.2</v>
      </c>
      <c r="E17" s="107">
        <v>438.2</v>
      </c>
      <c r="F17" s="9">
        <f t="shared" si="0"/>
        <v>-4.3744531933509467E-4</v>
      </c>
      <c r="G17" s="7">
        <f t="shared" si="1"/>
        <v>4.2902784116841675E-2</v>
      </c>
      <c r="I17" t="s">
        <v>17</v>
      </c>
      <c r="J17" s="5">
        <v>113</v>
      </c>
      <c r="K17" s="6">
        <v>443.4</v>
      </c>
      <c r="L17" s="107">
        <v>444.6</v>
      </c>
      <c r="M17" s="6">
        <v>427.1</v>
      </c>
      <c r="N17" s="8">
        <f t="shared" si="2"/>
        <v>-2.6990553306344145E-3</v>
      </c>
      <c r="O17" s="7">
        <f t="shared" si="3"/>
        <v>3.816436431749004E-2</v>
      </c>
    </row>
    <row r="18" spans="1:15" x14ac:dyDescent="0.25">
      <c r="A18" t="s">
        <v>18</v>
      </c>
      <c r="B18" s="5">
        <v>86</v>
      </c>
      <c r="C18" s="6">
        <v>449.2</v>
      </c>
      <c r="D18" s="107">
        <v>457.6</v>
      </c>
      <c r="E18" s="107">
        <v>433</v>
      </c>
      <c r="F18" s="7">
        <f t="shared" si="0"/>
        <v>-1.8356643356643443E-2</v>
      </c>
      <c r="G18" s="7">
        <f t="shared" si="1"/>
        <v>3.7413394919168619E-2</v>
      </c>
      <c r="I18" t="s">
        <v>19</v>
      </c>
      <c r="J18" s="5">
        <v>181</v>
      </c>
      <c r="K18" s="6">
        <v>420.9</v>
      </c>
      <c r="L18" s="107">
        <v>418.8</v>
      </c>
      <c r="M18" s="6">
        <v>402.1</v>
      </c>
      <c r="N18" s="8">
        <f t="shared" si="2"/>
        <v>5.0143266475644044E-3</v>
      </c>
      <c r="O18" s="7">
        <f t="shared" si="3"/>
        <v>4.6754538671972101E-2</v>
      </c>
    </row>
    <row r="19" spans="1:15" x14ac:dyDescent="0.25">
      <c r="A19" t="s">
        <v>20</v>
      </c>
      <c r="B19" s="5">
        <v>473</v>
      </c>
      <c r="C19" s="6">
        <v>446.3</v>
      </c>
      <c r="D19" s="107">
        <v>445.1</v>
      </c>
      <c r="E19" s="107">
        <v>426.9</v>
      </c>
      <c r="F19" s="9">
        <f t="shared" si="0"/>
        <v>2.6960233655357602E-3</v>
      </c>
      <c r="G19" s="7">
        <f t="shared" si="1"/>
        <v>4.5443897868353345E-2</v>
      </c>
      <c r="I19" s="141" t="s">
        <v>20</v>
      </c>
      <c r="J19" s="5">
        <v>69</v>
      </c>
      <c r="K19" s="6">
        <v>428</v>
      </c>
      <c r="L19" s="107">
        <v>429.4</v>
      </c>
      <c r="M19" s="6">
        <v>409.8</v>
      </c>
      <c r="N19" s="142">
        <f t="shared" si="2"/>
        <v>-3.26036329762458E-3</v>
      </c>
      <c r="O19" s="143">
        <f t="shared" si="3"/>
        <v>4.4411908247925735E-2</v>
      </c>
    </row>
    <row r="20" spans="1:15" x14ac:dyDescent="0.25">
      <c r="A20" t="s">
        <v>21</v>
      </c>
      <c r="B20" s="5">
        <v>109</v>
      </c>
      <c r="C20" s="6">
        <v>446.2</v>
      </c>
      <c r="D20" s="107">
        <v>445.1</v>
      </c>
      <c r="E20" s="107">
        <v>425.8</v>
      </c>
      <c r="F20" s="7">
        <f t="shared" si="0"/>
        <v>2.471354751741206E-3</v>
      </c>
      <c r="G20" s="9">
        <f t="shared" si="1"/>
        <v>4.7909816815406181E-2</v>
      </c>
      <c r="I20" t="s">
        <v>22</v>
      </c>
      <c r="J20" s="121">
        <v>949</v>
      </c>
      <c r="K20" s="125">
        <v>433.48</v>
      </c>
      <c r="L20" s="108">
        <v>434.1</v>
      </c>
      <c r="M20" s="125">
        <v>417.08</v>
      </c>
      <c r="N20" s="8">
        <f t="shared" si="2"/>
        <v>-1.4282423404745614E-3</v>
      </c>
      <c r="O20" s="7">
        <f t="shared" si="3"/>
        <v>3.9320993574374352E-2</v>
      </c>
    </row>
    <row r="21" spans="1:15" x14ac:dyDescent="0.25">
      <c r="A21" s="133" t="s">
        <v>22</v>
      </c>
      <c r="B21" s="119">
        <v>2013</v>
      </c>
      <c r="C21" s="125">
        <v>444.17</v>
      </c>
      <c r="D21" s="108">
        <v>445.43</v>
      </c>
      <c r="E21" s="108">
        <v>426.13</v>
      </c>
      <c r="F21" s="134">
        <f t="shared" si="0"/>
        <v>-2.8287272972183919E-3</v>
      </c>
      <c r="G21" s="134">
        <f t="shared" si="1"/>
        <v>4.2334498861849701E-2</v>
      </c>
      <c r="J21" s="15"/>
      <c r="K21" s="15"/>
      <c r="L21" s="110"/>
      <c r="M21" s="16"/>
      <c r="N21" s="15"/>
      <c r="O21" s="17"/>
    </row>
    <row r="22" spans="1:15" ht="5.0999999999999996" customHeight="1" x14ac:dyDescent="0.25">
      <c r="B22" s="5"/>
      <c r="C22" s="6"/>
      <c r="D22" s="107"/>
      <c r="E22" s="103"/>
      <c r="F22" s="6"/>
      <c r="G22" s="10"/>
      <c r="J22" s="15"/>
      <c r="K22" s="15"/>
      <c r="L22" s="110"/>
      <c r="M22" s="16"/>
      <c r="N22" s="15"/>
      <c r="O22" s="17"/>
    </row>
    <row r="23" spans="1:15" x14ac:dyDescent="0.25">
      <c r="A23" s="135" t="s">
        <v>23</v>
      </c>
      <c r="B23" s="120"/>
      <c r="C23" s="136"/>
      <c r="D23" s="109"/>
      <c r="E23" s="116"/>
      <c r="F23" s="122"/>
      <c r="G23" s="137"/>
      <c r="I23" s="135" t="s">
        <v>24</v>
      </c>
      <c r="J23" s="122"/>
      <c r="K23" s="122"/>
      <c r="L23" s="111"/>
      <c r="M23" s="144"/>
      <c r="N23" s="122"/>
      <c r="O23" s="137"/>
    </row>
    <row r="24" spans="1:15" x14ac:dyDescent="0.25">
      <c r="A24" t="s">
        <v>13</v>
      </c>
      <c r="B24" s="5">
        <v>58</v>
      </c>
      <c r="C24" s="6">
        <v>457.3</v>
      </c>
      <c r="D24" s="107">
        <v>460.9</v>
      </c>
      <c r="E24" s="107">
        <v>439.8</v>
      </c>
      <c r="F24" s="9">
        <f t="shared" ref="F24:F33" si="4">IF(C24="-","-",IF(D24="-","-",C24/D24-1))</f>
        <v>-7.8108049468430529E-3</v>
      </c>
      <c r="G24" s="7">
        <f t="shared" ref="G24:G33" si="5">IF(C24="-","-",IF(E24="-","-",C24/E24-1))</f>
        <v>3.9790814006366526E-2</v>
      </c>
      <c r="I24" t="s">
        <v>17</v>
      </c>
      <c r="J24" s="5">
        <v>44</v>
      </c>
      <c r="K24" s="6">
        <v>357.8</v>
      </c>
      <c r="L24" s="107">
        <v>356.1</v>
      </c>
      <c r="M24" s="6">
        <v>385.8</v>
      </c>
      <c r="N24" s="8">
        <f t="shared" ref="N24:N31" si="6">IF(K24="-","-",IF(L24="-","-",K24/L24-1))</f>
        <v>4.7739399045212405E-3</v>
      </c>
      <c r="O24" s="7">
        <f t="shared" ref="O24:O31" si="7">IF(K24="-","-",IF(M24="-","-",K24/M24-1))</f>
        <v>-7.2576464489372716E-2</v>
      </c>
    </row>
    <row r="25" spans="1:15" x14ac:dyDescent="0.25">
      <c r="A25" t="s">
        <v>14</v>
      </c>
      <c r="B25" s="5">
        <v>120</v>
      </c>
      <c r="C25" s="6">
        <v>460.7</v>
      </c>
      <c r="D25" s="107">
        <v>465.5</v>
      </c>
      <c r="E25" s="107">
        <v>443.1</v>
      </c>
      <c r="F25" s="9">
        <f t="shared" si="4"/>
        <v>-1.0311493018259954E-2</v>
      </c>
      <c r="G25" s="7">
        <f t="shared" si="5"/>
        <v>3.9720153464229302E-2</v>
      </c>
      <c r="I25" t="s">
        <v>18</v>
      </c>
      <c r="J25" s="5">
        <v>30</v>
      </c>
      <c r="K25" s="6">
        <v>350.7</v>
      </c>
      <c r="L25" s="107">
        <v>354.2</v>
      </c>
      <c r="M25" s="6">
        <v>384.3</v>
      </c>
      <c r="N25" s="8">
        <f t="shared" si="6"/>
        <v>-9.8814229249012397E-3</v>
      </c>
      <c r="O25" s="7">
        <f t="shared" si="7"/>
        <v>-8.7431693989071135E-2</v>
      </c>
    </row>
    <row r="26" spans="1:15" x14ac:dyDescent="0.25">
      <c r="A26" t="s">
        <v>15</v>
      </c>
      <c r="B26" s="5">
        <v>65</v>
      </c>
      <c r="C26" s="6">
        <v>457.8</v>
      </c>
      <c r="D26" s="107">
        <v>458.3</v>
      </c>
      <c r="E26" s="107">
        <v>438.9</v>
      </c>
      <c r="F26" s="7">
        <f t="shared" si="4"/>
        <v>-1.0909884355225774E-3</v>
      </c>
      <c r="G26" s="7">
        <f t="shared" si="5"/>
        <v>4.3062200956937913E-2</v>
      </c>
      <c r="I26" t="s">
        <v>19</v>
      </c>
      <c r="J26" s="5">
        <v>73</v>
      </c>
      <c r="K26" s="6">
        <v>353.3</v>
      </c>
      <c r="L26" s="107">
        <v>329.4</v>
      </c>
      <c r="M26" s="6">
        <v>360.3</v>
      </c>
      <c r="N26" s="8">
        <f t="shared" si="6"/>
        <v>7.2556162720097239E-2</v>
      </c>
      <c r="O26" s="7">
        <f t="shared" si="7"/>
        <v>-1.9428254232583986E-2</v>
      </c>
    </row>
    <row r="27" spans="1:15" x14ac:dyDescent="0.25">
      <c r="A27" t="s">
        <v>16</v>
      </c>
      <c r="B27" s="5">
        <v>92</v>
      </c>
      <c r="C27" s="6">
        <v>448.4</v>
      </c>
      <c r="D27" s="107">
        <v>454.3</v>
      </c>
      <c r="E27" s="107">
        <v>430.3</v>
      </c>
      <c r="F27" s="7">
        <f t="shared" si="4"/>
        <v>-1.2987012987013102E-2</v>
      </c>
      <c r="G27" s="7">
        <f t="shared" si="5"/>
        <v>4.2063676504763947E-2</v>
      </c>
      <c r="I27" t="s">
        <v>20</v>
      </c>
      <c r="J27" s="5">
        <v>141</v>
      </c>
      <c r="K27" s="6">
        <v>334.5</v>
      </c>
      <c r="L27" s="107">
        <v>335.6</v>
      </c>
      <c r="M27" s="6">
        <v>368.3</v>
      </c>
      <c r="N27" s="8">
        <f t="shared" si="6"/>
        <v>-3.2777115613826791E-3</v>
      </c>
      <c r="O27" s="7">
        <f t="shared" si="7"/>
        <v>-9.1773011132229243E-2</v>
      </c>
    </row>
    <row r="28" spans="1:15" x14ac:dyDescent="0.25">
      <c r="A28" t="s">
        <v>17</v>
      </c>
      <c r="B28" s="5">
        <v>336</v>
      </c>
      <c r="C28" s="6">
        <v>457</v>
      </c>
      <c r="D28" s="107">
        <v>456.4</v>
      </c>
      <c r="E28" s="107">
        <v>436.1</v>
      </c>
      <c r="F28" s="7">
        <f t="shared" si="4"/>
        <v>1.3146362839615566E-3</v>
      </c>
      <c r="G28" s="7">
        <f t="shared" si="5"/>
        <v>4.7924787892685172E-2</v>
      </c>
      <c r="I28" t="s">
        <v>21</v>
      </c>
      <c r="J28" s="5">
        <v>110</v>
      </c>
      <c r="K28" s="6">
        <v>337</v>
      </c>
      <c r="L28" s="107">
        <v>336.4</v>
      </c>
      <c r="M28" s="6">
        <v>369.7</v>
      </c>
      <c r="N28" s="8">
        <f t="shared" si="6"/>
        <v>1.7835909631391811E-3</v>
      </c>
      <c r="O28" s="7">
        <f t="shared" si="7"/>
        <v>-8.8450094671355117E-2</v>
      </c>
    </row>
    <row r="29" spans="1:15" x14ac:dyDescent="0.25">
      <c r="A29" t="s">
        <v>18</v>
      </c>
      <c r="B29" s="5">
        <v>249</v>
      </c>
      <c r="C29" s="6">
        <v>455.8</v>
      </c>
      <c r="D29" s="107">
        <v>456.2</v>
      </c>
      <c r="E29" s="107">
        <v>433</v>
      </c>
      <c r="F29" s="7">
        <f t="shared" si="4"/>
        <v>-8.7680841736070825E-4</v>
      </c>
      <c r="G29" s="7">
        <f t="shared" si="5"/>
        <v>5.2655889145496459E-2</v>
      </c>
      <c r="I29" t="s">
        <v>25</v>
      </c>
      <c r="J29" s="5">
        <v>346</v>
      </c>
      <c r="K29" s="6">
        <v>302</v>
      </c>
      <c r="L29" s="107">
        <v>299</v>
      </c>
      <c r="M29" s="6">
        <v>326.3</v>
      </c>
      <c r="N29" s="8">
        <f t="shared" si="6"/>
        <v>1.0033444816053505E-2</v>
      </c>
      <c r="O29" s="7">
        <f t="shared" si="7"/>
        <v>-7.4471345387680077E-2</v>
      </c>
    </row>
    <row r="30" spans="1:15" x14ac:dyDescent="0.25">
      <c r="A30" t="s">
        <v>19</v>
      </c>
      <c r="B30" s="5">
        <v>98</v>
      </c>
      <c r="C30" s="6">
        <v>438.1</v>
      </c>
      <c r="D30" s="107">
        <v>440.6</v>
      </c>
      <c r="E30" s="107">
        <v>418.7</v>
      </c>
      <c r="F30" s="7">
        <f t="shared" si="4"/>
        <v>-5.6740807989106301E-3</v>
      </c>
      <c r="G30" s="7">
        <f t="shared" si="5"/>
        <v>4.6333890613804662E-2</v>
      </c>
      <c r="I30" s="141" t="s">
        <v>26</v>
      </c>
      <c r="J30" s="123">
        <v>155</v>
      </c>
      <c r="K30" s="126">
        <v>315.7</v>
      </c>
      <c r="L30" s="112">
        <v>314.60000000000002</v>
      </c>
      <c r="M30" s="126">
        <v>346.8</v>
      </c>
      <c r="N30" s="8">
        <f t="shared" si="6"/>
        <v>3.4965034965033226E-3</v>
      </c>
      <c r="O30" s="143">
        <f t="shared" si="7"/>
        <v>-8.9677047289504097E-2</v>
      </c>
    </row>
    <row r="31" spans="1:15" x14ac:dyDescent="0.25">
      <c r="A31" t="s">
        <v>20</v>
      </c>
      <c r="B31" s="5">
        <v>366</v>
      </c>
      <c r="C31" s="6">
        <v>447</v>
      </c>
      <c r="D31" s="107">
        <v>444.4</v>
      </c>
      <c r="E31" s="107">
        <v>424.2</v>
      </c>
      <c r="F31" s="9">
        <f t="shared" si="4"/>
        <v>5.8505850585059971E-3</v>
      </c>
      <c r="G31" s="7">
        <f t="shared" si="5"/>
        <v>5.3748231966053828E-2</v>
      </c>
      <c r="I31" t="s">
        <v>22</v>
      </c>
      <c r="J31" s="10">
        <v>1478</v>
      </c>
      <c r="K31" s="6">
        <v>298.5</v>
      </c>
      <c r="L31" s="107">
        <v>298.20999999999998</v>
      </c>
      <c r="M31" s="6">
        <v>339.75</v>
      </c>
      <c r="N31" s="145">
        <f t="shared" si="6"/>
        <v>9.7246906542380884E-4</v>
      </c>
      <c r="O31" s="7">
        <f t="shared" si="7"/>
        <v>-0.12141280353200878</v>
      </c>
    </row>
    <row r="32" spans="1:15" x14ac:dyDescent="0.25">
      <c r="A32" t="s">
        <v>21</v>
      </c>
      <c r="B32" s="5">
        <v>213</v>
      </c>
      <c r="C32" s="6">
        <v>445.9</v>
      </c>
      <c r="D32" s="107">
        <v>442.2</v>
      </c>
      <c r="E32" s="107">
        <v>425.1</v>
      </c>
      <c r="F32" s="7">
        <f t="shared" si="4"/>
        <v>8.3672546359112587E-3</v>
      </c>
      <c r="G32" s="9">
        <f t="shared" si="5"/>
        <v>4.8929663608562546E-2</v>
      </c>
    </row>
    <row r="33" spans="1:15" x14ac:dyDescent="0.25">
      <c r="A33" s="133" t="s">
        <v>22</v>
      </c>
      <c r="B33" s="119">
        <v>1830</v>
      </c>
      <c r="C33" s="125">
        <v>446.08</v>
      </c>
      <c r="D33" s="108">
        <v>445.62</v>
      </c>
      <c r="E33" s="108">
        <v>424.91</v>
      </c>
      <c r="F33" s="134">
        <f t="shared" si="4"/>
        <v>1.0322696467841563E-3</v>
      </c>
      <c r="G33" s="134">
        <f t="shared" si="5"/>
        <v>4.9822315313831078E-2</v>
      </c>
    </row>
    <row r="34" spans="1:15" ht="5.0999999999999996" customHeight="1" x14ac:dyDescent="0.25"/>
    <row r="35" spans="1:15" ht="5.0999999999999996" customHeight="1" x14ac:dyDescent="0.25"/>
    <row r="36" spans="1:15" x14ac:dyDescent="0.25">
      <c r="A36" s="146" t="s">
        <v>27</v>
      </c>
      <c r="B36" s="133"/>
      <c r="C36" s="133"/>
      <c r="D36" s="133"/>
      <c r="E36" s="133"/>
      <c r="F36" s="133"/>
      <c r="G36" s="133"/>
      <c r="H36" s="133"/>
      <c r="I36" s="147" t="s">
        <v>5</v>
      </c>
      <c r="J36" s="148">
        <f>C10</f>
        <v>45157</v>
      </c>
      <c r="K36" s="133"/>
      <c r="L36" s="133"/>
      <c r="M36" s="133"/>
      <c r="N36" s="133"/>
      <c r="O36" s="133"/>
    </row>
    <row r="37" spans="1:15" ht="5.0999999999999996" customHeight="1" x14ac:dyDescent="0.25"/>
    <row r="38" spans="1:15" x14ac:dyDescent="0.25">
      <c r="A38" s="161" t="s">
        <v>28</v>
      </c>
      <c r="B38" s="161"/>
      <c r="C38" s="161"/>
      <c r="D38" s="161"/>
      <c r="E38" s="161"/>
      <c r="F38" s="161"/>
      <c r="G38" s="161"/>
      <c r="H38" s="161"/>
      <c r="I38" t="s">
        <v>29</v>
      </c>
      <c r="J38" s="103">
        <v>12500</v>
      </c>
      <c r="K38" s="25">
        <v>494.00804690226914</v>
      </c>
      <c r="L38" s="25">
        <v>487.32537421928834</v>
      </c>
      <c r="M38" s="104">
        <v>484.42216284511289</v>
      </c>
      <c r="N38" s="8">
        <f>IF(K38="-","-",IF(L38="-","-",K38/L38-1))</f>
        <v>1.3712958603246728E-2</v>
      </c>
      <c r="O38" s="8">
        <f>IF(K38="-","-",IF(M38="-","-",K38/M38-1))</f>
        <v>1.9788285492258195E-2</v>
      </c>
    </row>
    <row r="39" spans="1:15" x14ac:dyDescent="0.25">
      <c r="I39" t="s">
        <v>31</v>
      </c>
      <c r="J39" s="103" t="s">
        <v>30</v>
      </c>
      <c r="K39" s="25" t="s">
        <v>30</v>
      </c>
      <c r="L39" s="25" t="s">
        <v>30</v>
      </c>
      <c r="M39" s="25" t="s">
        <v>30</v>
      </c>
      <c r="N39" s="8" t="str">
        <f>IF(K39="-","-",IF(L39="-","-",K39/L39-1))</f>
        <v>-</v>
      </c>
      <c r="O39" s="8" t="str">
        <f>IF(K39="-","-",IF(M39="-","-",K39/M39-1))</f>
        <v>-</v>
      </c>
    </row>
    <row r="40" spans="1:15" x14ac:dyDescent="0.25">
      <c r="A40" s="133"/>
      <c r="B40" s="133"/>
      <c r="C40" s="133"/>
      <c r="D40" s="133"/>
      <c r="E40" s="133"/>
      <c r="F40" s="133"/>
      <c r="G40" s="133"/>
      <c r="H40" s="133"/>
      <c r="I40" s="133"/>
      <c r="J40" s="124">
        <v>12500</v>
      </c>
      <c r="K40" s="115">
        <v>494.00804690226914</v>
      </c>
      <c r="L40" s="115">
        <v>487.32537421928834</v>
      </c>
      <c r="M40" s="115">
        <v>484.42216284511289</v>
      </c>
      <c r="N40" s="149">
        <f>IF(K40="-","-",IF(L40="-","-",K40/L40-1))</f>
        <v>1.3712958603246728E-2</v>
      </c>
      <c r="O40" s="149">
        <f>IF(K40="-","-",IF(M40="-","-",K40/M40-1))</f>
        <v>1.9788285492258195E-2</v>
      </c>
    </row>
    <row r="41" spans="1:15" ht="5.0999999999999996" customHeight="1" x14ac:dyDescent="0.25">
      <c r="A41" s="141"/>
      <c r="B41" s="141"/>
      <c r="C41" s="141"/>
      <c r="D41" s="141"/>
      <c r="E41" s="141"/>
      <c r="F41" s="141"/>
      <c r="G41" s="141"/>
      <c r="H41" s="141"/>
      <c r="I41" s="141"/>
      <c r="J41" s="141" t="s">
        <v>32</v>
      </c>
      <c r="K41" s="141"/>
      <c r="L41" s="141"/>
      <c r="M41" s="141"/>
      <c r="N41" s="141"/>
      <c r="O41" s="141"/>
    </row>
    <row r="42" spans="1:15" ht="5.0999999999999996" customHeight="1" x14ac:dyDescent="0.25"/>
    <row r="43" spans="1:15" x14ac:dyDescent="0.25">
      <c r="A43" s="1" t="s">
        <v>33</v>
      </c>
      <c r="I43" s="92" t="s">
        <v>5</v>
      </c>
      <c r="J43" s="93">
        <f>J36</f>
        <v>45157</v>
      </c>
    </row>
    <row r="44" spans="1:15" ht="5.0999999999999996" customHeight="1" x14ac:dyDescent="0.25"/>
    <row r="45" spans="1:15" x14ac:dyDescent="0.25">
      <c r="A45" s="160" t="s">
        <v>34</v>
      </c>
      <c r="B45" s="160"/>
      <c r="C45" s="160"/>
      <c r="D45" s="160"/>
      <c r="E45" s="160"/>
      <c r="F45" s="160"/>
      <c r="G45" s="160"/>
      <c r="H45" s="160"/>
      <c r="K45" s="27">
        <v>222.99590890674077</v>
      </c>
      <c r="L45" s="28">
        <v>222.6206598165553</v>
      </c>
      <c r="M45" s="28">
        <v>199.17829771615712</v>
      </c>
      <c r="N45" s="8">
        <f>IF(K45="-","-",IF(L45="-","-",K45/L45-1))</f>
        <v>1.6855986793620215E-3</v>
      </c>
      <c r="O45" s="8">
        <f>IF(K45="-","-",IF(M45="-","-",K45/M45-1))</f>
        <v>0.11957934907409129</v>
      </c>
    </row>
    <row r="46" spans="1:15" ht="5.0999999999999996" customHeight="1" x14ac:dyDescent="0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</row>
    <row r="47" spans="1:15" ht="5.0999999999999996" customHeight="1" x14ac:dyDescent="0.25"/>
    <row r="48" spans="1:15" x14ac:dyDescent="0.25">
      <c r="A48" s="1" t="s">
        <v>35</v>
      </c>
      <c r="I48" s="92" t="s">
        <v>5</v>
      </c>
      <c r="J48" s="93">
        <f>J43</f>
        <v>45157</v>
      </c>
    </row>
    <row r="49" spans="1:15" ht="5.0999999999999996" customHeight="1" x14ac:dyDescent="0.25"/>
    <row r="50" spans="1:15" x14ac:dyDescent="0.25">
      <c r="A50" s="160" t="s">
        <v>104</v>
      </c>
      <c r="B50" s="160"/>
      <c r="C50" s="160"/>
      <c r="D50" s="160"/>
      <c r="E50" s="160"/>
      <c r="F50" s="160"/>
      <c r="G50" s="160"/>
      <c r="H50" s="160"/>
      <c r="K50" s="107">
        <v>112.07</v>
      </c>
      <c r="L50" s="107">
        <v>112.9</v>
      </c>
      <c r="M50" s="107">
        <v>126.27</v>
      </c>
      <c r="N50" s="8">
        <f>IF(K50="-","-",IF(L50="-","-",K50/L50-1))</f>
        <v>-7.3516386182463922E-3</v>
      </c>
      <c r="O50" s="7">
        <f>IF(K50="-","-",IF(M50="-","-",K50/M50-1))</f>
        <v>-0.11245743248594287</v>
      </c>
    </row>
    <row r="51" spans="1:15" ht="5.0999999999999996" customHeight="1" x14ac:dyDescent="0.25">
      <c r="A51" s="141"/>
      <c r="B51" s="141"/>
      <c r="C51" s="141"/>
      <c r="D51" s="141"/>
      <c r="E51" s="141"/>
      <c r="F51" s="141"/>
      <c r="G51" s="141"/>
      <c r="H51" s="141" t="s">
        <v>32</v>
      </c>
      <c r="I51" s="141"/>
      <c r="J51" s="141"/>
      <c r="K51" s="141"/>
      <c r="L51" s="141"/>
      <c r="M51" s="141"/>
      <c r="N51" s="141"/>
      <c r="O51" s="141"/>
    </row>
    <row r="52" spans="1:15" ht="5.0999999999999996" customHeight="1" x14ac:dyDescent="0.25">
      <c r="O52" t="s">
        <v>32</v>
      </c>
    </row>
    <row r="53" spans="1:15" x14ac:dyDescent="0.25">
      <c r="A53" s="1" t="s">
        <v>36</v>
      </c>
      <c r="G53" s="92" t="s">
        <v>37</v>
      </c>
      <c r="I53" s="100">
        <v>45108</v>
      </c>
    </row>
    <row r="54" spans="1:15" ht="5.0999999999999996" customHeight="1" x14ac:dyDescent="0.25"/>
    <row r="55" spans="1:15" x14ac:dyDescent="0.25">
      <c r="D55" t="s">
        <v>6</v>
      </c>
      <c r="E55" t="s">
        <v>6</v>
      </c>
      <c r="F55" s="156" t="s">
        <v>7</v>
      </c>
      <c r="G55" s="156"/>
      <c r="L55" t="s">
        <v>6</v>
      </c>
      <c r="M55" t="s">
        <v>6</v>
      </c>
      <c r="N55" s="156" t="s">
        <v>7</v>
      </c>
      <c r="O55" s="156"/>
    </row>
    <row r="56" spans="1:15" x14ac:dyDescent="0.25">
      <c r="C56" s="29" t="s">
        <v>6</v>
      </c>
      <c r="D56" t="s">
        <v>38</v>
      </c>
      <c r="E56" t="s">
        <v>11</v>
      </c>
      <c r="F56" s="101">
        <v>45078</v>
      </c>
      <c r="G56" s="101">
        <v>44743</v>
      </c>
      <c r="K56" s="29" t="s">
        <v>6</v>
      </c>
      <c r="L56" t="s">
        <v>38</v>
      </c>
      <c r="M56" t="s">
        <v>11</v>
      </c>
      <c r="N56" s="101">
        <f>F56</f>
        <v>45078</v>
      </c>
      <c r="O56" s="101">
        <f>G56</f>
        <v>44743</v>
      </c>
    </row>
    <row r="57" spans="1:15" x14ac:dyDescent="0.25">
      <c r="A57" t="s">
        <v>39</v>
      </c>
      <c r="C57" s="25">
        <v>3.41</v>
      </c>
      <c r="D57" s="30">
        <v>3.28</v>
      </c>
      <c r="E57" s="30">
        <v>3.24</v>
      </c>
      <c r="F57" s="7">
        <f>IF(C57="-","-",IF(D57="-","-",C57/D57-1))</f>
        <v>3.9634146341463561E-2</v>
      </c>
      <c r="G57" s="7">
        <f>IF(C57="-","-",IF(E57="-","-",C57/E57-1))</f>
        <v>5.2469135802469147E-2</v>
      </c>
      <c r="I57" t="s">
        <v>40</v>
      </c>
      <c r="K57" s="25">
        <v>2.73</v>
      </c>
      <c r="L57" s="30">
        <v>2.73</v>
      </c>
      <c r="M57" s="30">
        <v>2.98</v>
      </c>
      <c r="N57" s="7">
        <f>IF(K57="-","-",IF(L57="-","-",K57/L57-1))</f>
        <v>0</v>
      </c>
      <c r="O57" s="7">
        <f>IF(K57="-","-",IF(M57="-","-",K57/M57-1))</f>
        <v>-8.3892617449664475E-2</v>
      </c>
    </row>
    <row r="58" spans="1:15" x14ac:dyDescent="0.25">
      <c r="A58" t="s">
        <v>41</v>
      </c>
      <c r="C58" s="25">
        <v>27.38</v>
      </c>
      <c r="D58" s="30">
        <v>27.13</v>
      </c>
      <c r="E58" s="30">
        <v>25.38</v>
      </c>
      <c r="F58" s="7">
        <f>IF(C58="-","-",IF(D58="-","-",C58/D58-1))</f>
        <v>9.2148912642830982E-3</v>
      </c>
      <c r="G58" s="7">
        <f>IF(C58="-","-",IF(E58="-","-",C58/E58-1))</f>
        <v>7.8802206461781044E-2</v>
      </c>
      <c r="I58" t="s">
        <v>42</v>
      </c>
      <c r="K58" s="25">
        <v>23</v>
      </c>
      <c r="L58" s="30">
        <v>21.75</v>
      </c>
      <c r="M58" s="30">
        <v>25.38</v>
      </c>
      <c r="N58" s="7">
        <f>IF(K58="-","-",IF(L58="-","-",K58/L58-1))</f>
        <v>5.7471264367816133E-2</v>
      </c>
      <c r="O58" s="7">
        <f>IF(K58="-","-",IF(M58="-","-",K58/M58-1))</f>
        <v>-9.377462568951922E-2</v>
      </c>
    </row>
    <row r="59" spans="1:15" x14ac:dyDescent="0.25">
      <c r="A59" s="141"/>
      <c r="B59" s="141"/>
      <c r="C59" s="150"/>
      <c r="D59" s="151"/>
      <c r="E59" s="151"/>
      <c r="F59" s="143"/>
      <c r="G59" s="143"/>
      <c r="H59" s="141"/>
      <c r="I59" s="141"/>
      <c r="J59" s="141"/>
      <c r="K59" s="150"/>
      <c r="L59" s="151"/>
      <c r="M59" s="151"/>
      <c r="N59" s="143"/>
      <c r="O59" s="143"/>
    </row>
    <row r="60" spans="1:15" ht="5.0999999999999996" customHeight="1" x14ac:dyDescent="0.25"/>
    <row r="61" spans="1:15" ht="5.0999999999999996" customHeight="1" x14ac:dyDescent="0.25"/>
    <row r="67" spans="1:15" ht="5.0999999999999996" customHeight="1" x14ac:dyDescent="0.25"/>
    <row r="69" spans="1:15" ht="5.0999999999999996" customHeight="1" x14ac:dyDescent="0.25"/>
    <row r="70" spans="1:15" x14ac:dyDescent="0.25">
      <c r="A70" s="92" t="s">
        <v>0</v>
      </c>
      <c r="B70" s="93" t="str">
        <f>B1</f>
        <v>24th August 2023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2" t="str">
        <f>N1</f>
        <v>Volume 86 Number 33</v>
      </c>
      <c r="O70" s="94"/>
    </row>
    <row r="71" spans="1:15" x14ac:dyDescent="0.2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</row>
    <row r="72" spans="1:15" x14ac:dyDescent="0.25">
      <c r="A72" s="1" t="s">
        <v>43</v>
      </c>
      <c r="I72" s="29" t="s">
        <v>44</v>
      </c>
      <c r="J72" s="100">
        <v>45078</v>
      </c>
    </row>
    <row r="73" spans="1:15" x14ac:dyDescent="0.25">
      <c r="L73" t="s">
        <v>6</v>
      </c>
      <c r="M73" t="s">
        <v>6</v>
      </c>
      <c r="N73" s="156" t="s">
        <v>7</v>
      </c>
      <c r="O73" s="156"/>
    </row>
    <row r="74" spans="1:15" x14ac:dyDescent="0.25">
      <c r="K74" s="29" t="s">
        <v>6</v>
      </c>
      <c r="L74" t="s">
        <v>38</v>
      </c>
      <c r="M74" t="s">
        <v>11</v>
      </c>
      <c r="N74" s="101">
        <v>45047</v>
      </c>
      <c r="O74" s="101">
        <v>44713</v>
      </c>
    </row>
    <row r="75" spans="1:15" x14ac:dyDescent="0.25">
      <c r="A75" s="160" t="s">
        <v>45</v>
      </c>
      <c r="B75" s="160"/>
      <c r="C75" s="160"/>
      <c r="D75" s="160"/>
      <c r="E75" s="160"/>
      <c r="F75" s="160"/>
      <c r="G75" s="160"/>
      <c r="H75" s="160"/>
      <c r="I75" t="s">
        <v>46</v>
      </c>
      <c r="K75" s="25">
        <v>1056.71</v>
      </c>
      <c r="L75" s="30" t="s">
        <v>30</v>
      </c>
      <c r="M75" s="30" t="s">
        <v>30</v>
      </c>
      <c r="N75" s="8" t="str">
        <f>IF(K75="-","-",IF(L75="-","-",K75/L75-1))</f>
        <v>-</v>
      </c>
      <c r="O75" s="8" t="str">
        <f>IF(K75="-","-",IF(M75="-","-",K75/M75-1))</f>
        <v>-</v>
      </c>
    </row>
    <row r="76" spans="1:15" x14ac:dyDescent="0.25">
      <c r="A76" s="160" t="s">
        <v>47</v>
      </c>
      <c r="B76" s="160"/>
      <c r="C76" s="160"/>
      <c r="D76" s="160"/>
      <c r="E76" s="160"/>
      <c r="F76" s="160"/>
      <c r="G76" s="160"/>
      <c r="H76" s="160"/>
      <c r="I76" t="s">
        <v>97</v>
      </c>
      <c r="K76" s="25" t="s">
        <v>30</v>
      </c>
      <c r="L76" s="30">
        <v>267.32669009242994</v>
      </c>
      <c r="M76" s="30">
        <v>150.59781894626201</v>
      </c>
      <c r="N76" s="8" t="str">
        <f>IF(K76="-","-",IF(L76="-","-",K76/L76-1))</f>
        <v>-</v>
      </c>
      <c r="O76" s="8" t="str">
        <f>IF(K76="-","-",IF(M76="-","-",K76/M76-1))</f>
        <v>-</v>
      </c>
    </row>
    <row r="77" spans="1:15" x14ac:dyDescent="0.25">
      <c r="I77" t="s">
        <v>98</v>
      </c>
      <c r="K77" s="25">
        <v>355.71317262399549</v>
      </c>
      <c r="L77" s="30">
        <v>235.37947910621011</v>
      </c>
      <c r="M77" s="30">
        <v>138.09193693693697</v>
      </c>
      <c r="N77" s="8">
        <f>IF(K77="-","-",IF(L77="-","-",K77/L77-1))</f>
        <v>0.51123272927070795</v>
      </c>
      <c r="O77" s="8">
        <f>IF(K77="-","-",IF(M77="-","-",K77/M77-1))</f>
        <v>1.5759155857625529</v>
      </c>
    </row>
    <row r="78" spans="1:15" x14ac:dyDescent="0.25">
      <c r="I78" t="s">
        <v>99</v>
      </c>
      <c r="K78" s="25" t="s">
        <v>30</v>
      </c>
      <c r="L78" s="30" t="s">
        <v>30</v>
      </c>
      <c r="M78" s="30" t="s">
        <v>30</v>
      </c>
      <c r="N78" s="8" t="str">
        <f>IF(K78="-","-",IF(L78="-","-",K78/L78-1))</f>
        <v>-</v>
      </c>
      <c r="O78" s="8" t="str">
        <f>IF(K78="-","-",IF(M78="-","-",K78/M78-1))</f>
        <v>-</v>
      </c>
    </row>
    <row r="79" spans="1:15" ht="5.0999999999999996" customHeight="1" x14ac:dyDescent="0.25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</row>
    <row r="80" spans="1:15" ht="5.0999999999999996" customHeight="1" x14ac:dyDescent="0.25"/>
    <row r="81" spans="1:15" x14ac:dyDescent="0.25">
      <c r="I81" s="92" t="s">
        <v>5</v>
      </c>
      <c r="J81" s="93">
        <f>C10</f>
        <v>45157</v>
      </c>
      <c r="K81" t="s">
        <v>48</v>
      </c>
      <c r="L81" t="s">
        <v>6</v>
      </c>
      <c r="M81" t="s">
        <v>6</v>
      </c>
      <c r="N81" s="156" t="s">
        <v>7</v>
      </c>
      <c r="O81" s="156"/>
    </row>
    <row r="82" spans="1:15" x14ac:dyDescent="0.25">
      <c r="A82" s="1" t="s">
        <v>49</v>
      </c>
      <c r="L82" t="s">
        <v>10</v>
      </c>
      <c r="M82" t="s">
        <v>11</v>
      </c>
      <c r="N82" s="102">
        <f>N13</f>
        <v>45150</v>
      </c>
      <c r="O82" s="102">
        <f>O13</f>
        <v>44793</v>
      </c>
    </row>
    <row r="83" spans="1:15" ht="5.0999999999999996" customHeight="1" x14ac:dyDescent="0.25"/>
    <row r="84" spans="1:15" ht="14.45" customHeight="1" x14ac:dyDescent="0.25">
      <c r="A84" s="160" t="s">
        <v>100</v>
      </c>
      <c r="B84" s="160"/>
      <c r="C84" s="160"/>
      <c r="D84" s="160"/>
      <c r="E84" s="160"/>
      <c r="F84" s="160"/>
      <c r="G84" s="160"/>
      <c r="H84" s="160"/>
      <c r="I84" t="s">
        <v>50</v>
      </c>
      <c r="K84" s="25" t="s">
        <v>30</v>
      </c>
      <c r="L84" s="25" t="s">
        <v>30</v>
      </c>
      <c r="M84" s="25" t="s">
        <v>30</v>
      </c>
      <c r="N84" s="8" t="str">
        <f>IF(K84="-","-",IF(L84="-","-",K84/L84-1))</f>
        <v>-</v>
      </c>
      <c r="O84" s="8" t="str">
        <f>IF(K84="-","-",IF(M84="-","-",K84/M84-1))</f>
        <v>-</v>
      </c>
    </row>
    <row r="85" spans="1:15" ht="14.45" customHeight="1" x14ac:dyDescent="0.25">
      <c r="I85" t="s">
        <v>51</v>
      </c>
      <c r="K85" s="25" t="s">
        <v>30</v>
      </c>
      <c r="L85" s="25" t="s">
        <v>30</v>
      </c>
      <c r="M85" s="25">
        <v>280.5</v>
      </c>
      <c r="N85" s="8" t="str">
        <f>IF(K85="-","-",IF(L85="-","-",K85/L85-1))</f>
        <v>-</v>
      </c>
      <c r="O85" s="8" t="str">
        <f t="shared" ref="O85" si="8">IF(K85="-","-",IF(M85="-","-",K85/M85-1))</f>
        <v>-</v>
      </c>
    </row>
    <row r="86" spans="1:15" ht="5.0999999999999996" customHeight="1" x14ac:dyDescent="0.25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</row>
    <row r="87" spans="1:15" ht="5.0999999999999996" customHeight="1" x14ac:dyDescent="0.25"/>
    <row r="88" spans="1:15" x14ac:dyDescent="0.25">
      <c r="A88" s="1" t="s">
        <v>52</v>
      </c>
      <c r="I88" s="92" t="s">
        <v>5</v>
      </c>
      <c r="J88" s="93">
        <f>C10</f>
        <v>45157</v>
      </c>
    </row>
    <row r="89" spans="1:15" ht="3" customHeight="1" x14ac:dyDescent="0.25"/>
    <row r="90" spans="1:15" x14ac:dyDescent="0.25">
      <c r="A90" s="160" t="s">
        <v>53</v>
      </c>
      <c r="B90" s="160"/>
      <c r="C90" s="160"/>
      <c r="D90" s="160"/>
      <c r="E90" s="160"/>
      <c r="F90" s="160"/>
      <c r="G90" s="160"/>
      <c r="H90" s="160"/>
      <c r="J90" s="29" t="s">
        <v>54</v>
      </c>
      <c r="K90" s="29" t="s">
        <v>55</v>
      </c>
      <c r="L90" t="s">
        <v>6</v>
      </c>
      <c r="M90" t="s">
        <v>6</v>
      </c>
      <c r="N90" s="156" t="s">
        <v>7</v>
      </c>
      <c r="O90" s="156"/>
    </row>
    <row r="91" spans="1:15" x14ac:dyDescent="0.25">
      <c r="I91" s="152" t="s">
        <v>56</v>
      </c>
      <c r="J91" s="152" t="s">
        <v>57</v>
      </c>
      <c r="K91" s="152" t="s">
        <v>6</v>
      </c>
      <c r="L91" s="141" t="s">
        <v>10</v>
      </c>
      <c r="M91" s="141" t="s">
        <v>11</v>
      </c>
      <c r="N91" s="140">
        <f>F13</f>
        <v>45150</v>
      </c>
      <c r="O91" s="140">
        <f>G13</f>
        <v>44793</v>
      </c>
    </row>
    <row r="92" spans="1:15" x14ac:dyDescent="0.25">
      <c r="A92" s="1" t="s">
        <v>58</v>
      </c>
      <c r="B92" t="s">
        <v>59</v>
      </c>
      <c r="F92" t="s">
        <v>60</v>
      </c>
      <c r="I92" s="33" t="s">
        <v>30</v>
      </c>
      <c r="J92" s="33" t="s">
        <v>30</v>
      </c>
      <c r="K92" s="103" t="s">
        <v>30</v>
      </c>
      <c r="L92" s="103">
        <v>656.84210526315792</v>
      </c>
      <c r="M92" s="103">
        <v>720.625</v>
      </c>
      <c r="N92" s="34" t="str">
        <f t="shared" ref="N92:N99" si="9">IF(K92="-","-",IF(L92="-","-",K92/L92-1))</f>
        <v>-</v>
      </c>
      <c r="O92" s="8" t="str">
        <f t="shared" ref="O92:O99" si="10">IF(K92="-","-",IF(M92="-","-",K92/M92-1))</f>
        <v>-</v>
      </c>
    </row>
    <row r="93" spans="1:15" x14ac:dyDescent="0.25">
      <c r="A93" s="1" t="s">
        <v>61</v>
      </c>
      <c r="F93" t="s">
        <v>62</v>
      </c>
      <c r="I93" s="33">
        <v>88</v>
      </c>
      <c r="J93" s="33" t="s">
        <v>242</v>
      </c>
      <c r="K93" s="103">
        <v>864.97727272727275</v>
      </c>
      <c r="L93" s="103">
        <v>800.70491803278685</v>
      </c>
      <c r="M93" s="103">
        <v>765.11235955056179</v>
      </c>
      <c r="N93" s="34">
        <f t="shared" si="9"/>
        <v>8.0269713907082707E-2</v>
      </c>
      <c r="O93" s="8">
        <f t="shared" si="10"/>
        <v>0.13052319954074854</v>
      </c>
    </row>
    <row r="94" spans="1:15" x14ac:dyDescent="0.25">
      <c r="F94" t="s">
        <v>63</v>
      </c>
      <c r="I94" s="33">
        <v>111</v>
      </c>
      <c r="J94" s="33" t="s">
        <v>243</v>
      </c>
      <c r="K94" s="103">
        <v>1029.9369369369369</v>
      </c>
      <c r="L94" s="103">
        <v>1043.7686567164178</v>
      </c>
      <c r="M94" s="103">
        <v>966.24907063197031</v>
      </c>
      <c r="N94" s="34">
        <f t="shared" si="9"/>
        <v>-1.3251710223790347E-2</v>
      </c>
      <c r="O94" s="8">
        <f t="shared" si="10"/>
        <v>6.5912473544023076E-2</v>
      </c>
    </row>
    <row r="95" spans="1:15" x14ac:dyDescent="0.25">
      <c r="F95" t="s">
        <v>64</v>
      </c>
      <c r="I95" s="33">
        <v>206</v>
      </c>
      <c r="J95" s="33" t="s">
        <v>244</v>
      </c>
      <c r="K95" s="103">
        <v>1406.9660194174758</v>
      </c>
      <c r="L95" s="103">
        <v>1381.5496183206108</v>
      </c>
      <c r="M95" s="103">
        <v>1317.4479495268138</v>
      </c>
      <c r="N95" s="34">
        <f t="shared" si="9"/>
        <v>1.8397023718743188E-2</v>
      </c>
      <c r="O95" s="8">
        <f t="shared" si="10"/>
        <v>6.7948088516752492E-2</v>
      </c>
    </row>
    <row r="96" spans="1:15" x14ac:dyDescent="0.25">
      <c r="B96" t="s">
        <v>65</v>
      </c>
      <c r="F96" t="s">
        <v>60</v>
      </c>
      <c r="I96" s="33">
        <v>29</v>
      </c>
      <c r="J96" s="33" t="s">
        <v>245</v>
      </c>
      <c r="K96" s="103">
        <v>684.48275862068965</v>
      </c>
      <c r="L96" s="103">
        <v>663.2</v>
      </c>
      <c r="M96" s="103" t="s">
        <v>30</v>
      </c>
      <c r="N96" s="34">
        <f t="shared" si="9"/>
        <v>3.209101118921831E-2</v>
      </c>
      <c r="O96" s="8" t="str">
        <f t="shared" si="10"/>
        <v>-</v>
      </c>
    </row>
    <row r="97" spans="1:15" x14ac:dyDescent="0.25">
      <c r="F97" t="s">
        <v>62</v>
      </c>
      <c r="I97" s="33">
        <v>86</v>
      </c>
      <c r="J97" s="33" t="s">
        <v>246</v>
      </c>
      <c r="K97" s="103">
        <v>796.8604651162791</v>
      </c>
      <c r="L97" s="103">
        <v>789.85185185185185</v>
      </c>
      <c r="M97" s="103">
        <v>780.16</v>
      </c>
      <c r="N97" s="34">
        <f t="shared" si="9"/>
        <v>8.8733263687299502E-3</v>
      </c>
      <c r="O97" s="8">
        <f t="shared" si="10"/>
        <v>2.1406461644123187E-2</v>
      </c>
    </row>
    <row r="98" spans="1:15" x14ac:dyDescent="0.25">
      <c r="F98" t="s">
        <v>63</v>
      </c>
      <c r="I98" s="33">
        <v>119</v>
      </c>
      <c r="J98" s="33" t="s">
        <v>247</v>
      </c>
      <c r="K98" s="103">
        <v>1028.1092436974791</v>
      </c>
      <c r="L98" s="103">
        <v>1042.5416666666667</v>
      </c>
      <c r="M98" s="103">
        <v>994.76339285714289</v>
      </c>
      <c r="N98" s="34">
        <f t="shared" si="9"/>
        <v>-1.3843497512509684E-2</v>
      </c>
      <c r="O98" s="8">
        <f t="shared" si="10"/>
        <v>3.352138918638814E-2</v>
      </c>
    </row>
    <row r="99" spans="1:15" x14ac:dyDescent="0.25">
      <c r="F99" t="s">
        <v>64</v>
      </c>
      <c r="I99" s="33">
        <v>88</v>
      </c>
      <c r="J99" s="33" t="s">
        <v>248</v>
      </c>
      <c r="K99" s="103">
        <v>1297.8977272727273</v>
      </c>
      <c r="L99" s="103">
        <v>1331.1098901098901</v>
      </c>
      <c r="M99" s="103">
        <v>1238.3587786259543</v>
      </c>
      <c r="N99" s="34">
        <f t="shared" si="9"/>
        <v>-2.4950729525735071E-2</v>
      </c>
      <c r="O99" s="8">
        <f t="shared" si="10"/>
        <v>4.8078916768236946E-2</v>
      </c>
    </row>
    <row r="100" spans="1:15" ht="8.1" customHeight="1" x14ac:dyDescent="0.25">
      <c r="I100" s="103"/>
      <c r="J100" s="103"/>
      <c r="K100" s="103"/>
      <c r="L100" s="103"/>
      <c r="M100" s="103"/>
      <c r="N100" s="35"/>
      <c r="O100" s="8"/>
    </row>
    <row r="101" spans="1:15" x14ac:dyDescent="0.25">
      <c r="A101" s="1" t="s">
        <v>66</v>
      </c>
      <c r="B101" t="s">
        <v>59</v>
      </c>
      <c r="F101" t="s">
        <v>67</v>
      </c>
      <c r="I101" s="33" t="s">
        <v>30</v>
      </c>
      <c r="J101" s="33" t="s">
        <v>30</v>
      </c>
      <c r="K101" s="103" t="s">
        <v>30</v>
      </c>
      <c r="L101" s="103" t="s">
        <v>30</v>
      </c>
      <c r="M101" s="103" t="s">
        <v>30</v>
      </c>
      <c r="N101" s="34" t="str">
        <f>IF(K101="-","-",IF(L101="-","-",K101/L101-1))</f>
        <v>-</v>
      </c>
      <c r="O101" s="8" t="str">
        <f>IF(K101="-","-",IF(M101="-","-",K101/M101-1))</f>
        <v>-</v>
      </c>
    </row>
    <row r="102" spans="1:15" x14ac:dyDescent="0.25">
      <c r="A102" s="1" t="s">
        <v>68</v>
      </c>
      <c r="F102" t="s">
        <v>69</v>
      </c>
      <c r="I102" s="33">
        <v>119</v>
      </c>
      <c r="J102" s="33" t="s">
        <v>249</v>
      </c>
      <c r="K102" s="103">
        <v>960.0420168067227</v>
      </c>
      <c r="L102" s="103">
        <v>908.828125</v>
      </c>
      <c r="M102" s="103">
        <v>774.18827160493822</v>
      </c>
      <c r="N102" s="34">
        <f>IF(K102="-","-",IF(L102="-","-",K102/L102-1))</f>
        <v>5.6351570113130744E-2</v>
      </c>
      <c r="O102" s="8">
        <f>IF(K102="-","-",IF(M102="-","-",K102/M102-1))</f>
        <v>0.24006272378228966</v>
      </c>
    </row>
    <row r="103" spans="1:15" x14ac:dyDescent="0.25">
      <c r="B103" t="s">
        <v>65</v>
      </c>
      <c r="F103" t="s">
        <v>67</v>
      </c>
      <c r="I103" s="33" t="s">
        <v>30</v>
      </c>
      <c r="J103" s="33" t="s">
        <v>30</v>
      </c>
      <c r="K103" s="103" t="s">
        <v>30</v>
      </c>
      <c r="L103" s="103" t="s">
        <v>30</v>
      </c>
      <c r="M103" s="103" t="s">
        <v>30</v>
      </c>
      <c r="N103" s="34" t="str">
        <f>IF(K103="-","-",IF(L103="-","-",K103/L103-1))</f>
        <v>-</v>
      </c>
      <c r="O103" s="8" t="str">
        <f>IF(K103="-","-",IF(M103="-","-",K103/M103-1))</f>
        <v>-</v>
      </c>
    </row>
    <row r="104" spans="1:15" x14ac:dyDescent="0.25">
      <c r="F104" t="s">
        <v>69</v>
      </c>
      <c r="I104" s="33">
        <v>100</v>
      </c>
      <c r="J104" s="33" t="s">
        <v>250</v>
      </c>
      <c r="K104" s="103">
        <v>869.85</v>
      </c>
      <c r="L104" s="103">
        <v>834.0140845070423</v>
      </c>
      <c r="M104" s="103">
        <v>705.8721461187215</v>
      </c>
      <c r="N104" s="34">
        <f>IF(K104="-","-",IF(L104="-","-",K104/L104-1))</f>
        <v>4.2967997973486494E-2</v>
      </c>
      <c r="O104" s="8">
        <f>IF(K104="-","-",IF(M104="-","-",K104/M104-1))</f>
        <v>0.23230531872226456</v>
      </c>
    </row>
    <row r="105" spans="1:15" ht="8.1" customHeight="1" x14ac:dyDescent="0.25">
      <c r="I105" s="103"/>
      <c r="J105" s="103"/>
      <c r="K105" s="103"/>
      <c r="L105" s="103"/>
      <c r="M105" s="103"/>
      <c r="N105" s="34"/>
      <c r="O105" s="8"/>
    </row>
    <row r="106" spans="1:15" x14ac:dyDescent="0.25">
      <c r="A106" s="1" t="s">
        <v>70</v>
      </c>
      <c r="B106" t="s">
        <v>71</v>
      </c>
      <c r="F106" t="s">
        <v>72</v>
      </c>
      <c r="I106" s="33">
        <v>8</v>
      </c>
      <c r="J106" s="33" t="s">
        <v>251</v>
      </c>
      <c r="K106" s="103">
        <v>1658.75</v>
      </c>
      <c r="L106" s="103" t="s">
        <v>30</v>
      </c>
      <c r="M106" s="103">
        <v>2385.2380952380954</v>
      </c>
      <c r="N106" s="34" t="str">
        <f t="shared" ref="N106:N111" si="11">IF(K106="-","-",IF(L106="-","-",K106/L106-1))</f>
        <v>-</v>
      </c>
      <c r="O106" s="8">
        <f t="shared" ref="O106:O110" si="12">IF(K106="-","-",IF(M106="-","-",K106/M106-1))</f>
        <v>-0.30457676182870841</v>
      </c>
    </row>
    <row r="107" spans="1:15" x14ac:dyDescent="0.25">
      <c r="A107" s="1" t="s">
        <v>61</v>
      </c>
      <c r="F107" t="s">
        <v>73</v>
      </c>
      <c r="I107" s="33" t="s">
        <v>30</v>
      </c>
      <c r="J107" s="33" t="s">
        <v>30</v>
      </c>
      <c r="K107" s="103" t="s">
        <v>30</v>
      </c>
      <c r="L107" s="103" t="s">
        <v>30</v>
      </c>
      <c r="M107" s="103" t="s">
        <v>30</v>
      </c>
      <c r="N107" s="34" t="str">
        <f t="shared" si="11"/>
        <v>-</v>
      </c>
      <c r="O107" s="8" t="str">
        <f t="shared" si="12"/>
        <v>-</v>
      </c>
    </row>
    <row r="108" spans="1:15" x14ac:dyDescent="0.25">
      <c r="F108" t="s">
        <v>74</v>
      </c>
      <c r="I108" s="33" t="s">
        <v>30</v>
      </c>
      <c r="J108" s="33" t="s">
        <v>30</v>
      </c>
      <c r="K108" s="103" t="s">
        <v>30</v>
      </c>
      <c r="L108" s="103" t="s">
        <v>30</v>
      </c>
      <c r="M108" s="103" t="s">
        <v>30</v>
      </c>
      <c r="N108" s="34" t="str">
        <f t="shared" si="11"/>
        <v>-</v>
      </c>
      <c r="O108" s="8" t="str">
        <f t="shared" si="12"/>
        <v>-</v>
      </c>
    </row>
    <row r="109" spans="1:15" x14ac:dyDescent="0.25">
      <c r="B109" t="s">
        <v>75</v>
      </c>
      <c r="F109" t="s">
        <v>76</v>
      </c>
      <c r="I109" s="33">
        <v>12</v>
      </c>
      <c r="J109" s="33" t="s">
        <v>252</v>
      </c>
      <c r="K109" s="103">
        <v>1482.5</v>
      </c>
      <c r="L109" s="103">
        <v>1474.8275862068965</v>
      </c>
      <c r="M109" s="103">
        <v>1475</v>
      </c>
      <c r="N109" s="34">
        <f t="shared" si="11"/>
        <v>5.2022445639468007E-3</v>
      </c>
      <c r="O109" s="8">
        <f t="shared" si="12"/>
        <v>5.0847457627118953E-3</v>
      </c>
    </row>
    <row r="110" spans="1:15" x14ac:dyDescent="0.25">
      <c r="F110" t="s">
        <v>73</v>
      </c>
      <c r="I110" s="33">
        <v>19</v>
      </c>
      <c r="J110" s="33" t="s">
        <v>253</v>
      </c>
      <c r="K110" s="103">
        <v>1516.3157894736842</v>
      </c>
      <c r="L110" s="103" t="s">
        <v>30</v>
      </c>
      <c r="M110" s="103" t="s">
        <v>30</v>
      </c>
      <c r="N110" s="34" t="str">
        <f t="shared" si="11"/>
        <v>-</v>
      </c>
      <c r="O110" s="8" t="str">
        <f t="shared" si="12"/>
        <v>-</v>
      </c>
    </row>
    <row r="111" spans="1:15" x14ac:dyDescent="0.25">
      <c r="F111" t="s">
        <v>74</v>
      </c>
      <c r="I111" s="33">
        <v>12</v>
      </c>
      <c r="J111" s="33" t="s">
        <v>254</v>
      </c>
      <c r="K111" s="103">
        <v>1589.1666666666667</v>
      </c>
      <c r="L111" s="103" t="s">
        <v>30</v>
      </c>
      <c r="M111" s="103" t="s">
        <v>30</v>
      </c>
      <c r="N111" s="34" t="str">
        <f t="shared" si="11"/>
        <v>-</v>
      </c>
      <c r="O111" s="8" t="str">
        <f>IF(K111="-","-",IF(M111="-","-",K111/M111-1))</f>
        <v>-</v>
      </c>
    </row>
    <row r="112" spans="1:15" ht="8.1" customHeight="1" x14ac:dyDescent="0.25">
      <c r="I112" s="103"/>
      <c r="J112" s="103"/>
      <c r="K112" s="103"/>
      <c r="L112" s="103"/>
      <c r="M112" s="103"/>
      <c r="N112" s="35"/>
      <c r="O112" s="8"/>
    </row>
    <row r="113" spans="1:15" x14ac:dyDescent="0.25">
      <c r="A113" s="1" t="s">
        <v>77</v>
      </c>
      <c r="F113" t="s">
        <v>78</v>
      </c>
      <c r="I113" s="33">
        <v>260</v>
      </c>
      <c r="J113" s="33" t="s">
        <v>255</v>
      </c>
      <c r="K113" s="103">
        <v>906.95769230769235</v>
      </c>
      <c r="L113" s="103">
        <v>868.01238390092874</v>
      </c>
      <c r="M113" s="103">
        <v>926.57659574468084</v>
      </c>
      <c r="N113" s="34">
        <f>IF(K113="-","-",IF(L113="-","-",K113/L113-1))</f>
        <v>4.486722669985399E-2</v>
      </c>
      <c r="O113" s="8">
        <f>IF(K113="-","-",IF(M113="-","-",K113/M113-1))</f>
        <v>-2.1173536572247409E-2</v>
      </c>
    </row>
    <row r="114" spans="1:15" x14ac:dyDescent="0.25">
      <c r="A114" s="1" t="s">
        <v>61</v>
      </c>
      <c r="F114" t="s">
        <v>79</v>
      </c>
      <c r="I114" s="33">
        <v>343</v>
      </c>
      <c r="J114" s="33" t="s">
        <v>256</v>
      </c>
      <c r="K114" s="103">
        <v>243.44023323615161</v>
      </c>
      <c r="L114" s="103">
        <v>246.69911504424778</v>
      </c>
      <c r="M114" s="103">
        <v>264.728102189781</v>
      </c>
      <c r="N114" s="34">
        <f>IF(K114="-","-",IF(L114="-","-",K114/L114-1))</f>
        <v>-1.320994527082775E-2</v>
      </c>
      <c r="O114" s="8">
        <f>IF(K114="-","-",IF(M114="-","-",K114/M114-1))</f>
        <v>-8.0414088181572474E-2</v>
      </c>
    </row>
    <row r="115" spans="1:15" ht="8.1" customHeight="1" x14ac:dyDescent="0.25">
      <c r="A115" s="135"/>
      <c r="B115" s="141"/>
      <c r="C115" s="141"/>
      <c r="D115" s="141"/>
      <c r="E115" s="141"/>
      <c r="F115" s="141"/>
      <c r="G115" s="141"/>
      <c r="H115" s="141"/>
      <c r="I115" s="116"/>
      <c r="J115" s="117"/>
      <c r="K115" s="113"/>
      <c r="L115" s="103"/>
      <c r="M115" s="113"/>
      <c r="N115" s="153"/>
      <c r="O115" s="153"/>
    </row>
    <row r="116" spans="1:15" x14ac:dyDescent="0.25">
      <c r="A116" s="1" t="s">
        <v>70</v>
      </c>
      <c r="B116" t="s">
        <v>80</v>
      </c>
      <c r="F116" t="s">
        <v>81</v>
      </c>
      <c r="I116" s="33">
        <v>3179</v>
      </c>
      <c r="J116" s="33" t="s">
        <v>257</v>
      </c>
      <c r="K116" s="104">
        <v>167.58476981488613</v>
      </c>
      <c r="L116" s="103">
        <v>123.19958933470222</v>
      </c>
      <c r="M116" s="105">
        <v>152.95650662485113</v>
      </c>
      <c r="N116" s="8">
        <f t="shared" ref="N116:N121" si="13">IF(K116="-","-",IF(L116="-","-",K116/L116-1))</f>
        <v>0.36027052297715501</v>
      </c>
      <c r="O116" s="8">
        <f t="shared" ref="O116:O121" si="14">IF(K116="-","-",IF(M116="-","-",K116/M116-1))</f>
        <v>9.5636750033217144E-2</v>
      </c>
    </row>
    <row r="117" spans="1:15" x14ac:dyDescent="0.25">
      <c r="A117" s="1" t="s">
        <v>82</v>
      </c>
      <c r="F117" t="s">
        <v>83</v>
      </c>
      <c r="I117" s="33">
        <v>1061</v>
      </c>
      <c r="J117" s="33" t="s">
        <v>258</v>
      </c>
      <c r="K117" s="104">
        <v>162.26861451460886</v>
      </c>
      <c r="L117" s="103">
        <v>159.83864915572232</v>
      </c>
      <c r="M117" s="105">
        <v>148.65896589658965</v>
      </c>
      <c r="N117" s="34">
        <f t="shared" si="13"/>
        <v>1.5202614459780328E-2</v>
      </c>
      <c r="O117" s="8">
        <f t="shared" si="14"/>
        <v>9.1549463807560461E-2</v>
      </c>
    </row>
    <row r="118" spans="1:15" x14ac:dyDescent="0.25">
      <c r="B118" t="s">
        <v>84</v>
      </c>
      <c r="F118" t="s">
        <v>81</v>
      </c>
      <c r="I118" s="33">
        <v>2951</v>
      </c>
      <c r="J118" s="33" t="s">
        <v>259</v>
      </c>
      <c r="K118" s="104">
        <v>101.64452383447902</v>
      </c>
      <c r="L118" s="103">
        <v>78.533202444662592</v>
      </c>
      <c r="M118" s="105">
        <v>100.63403676327815</v>
      </c>
      <c r="N118" s="34">
        <f t="shared" si="13"/>
        <v>0.29428726539073091</v>
      </c>
      <c r="O118" s="8">
        <f t="shared" si="14"/>
        <v>1.0041205775912942E-2</v>
      </c>
    </row>
    <row r="119" spans="1:15" x14ac:dyDescent="0.25">
      <c r="F119" t="s">
        <v>83</v>
      </c>
      <c r="I119" s="33">
        <v>1330</v>
      </c>
      <c r="J119" s="33" t="s">
        <v>260</v>
      </c>
      <c r="K119" s="104">
        <v>121.57744360902255</v>
      </c>
      <c r="L119" s="103">
        <v>100.02803738317758</v>
      </c>
      <c r="M119" s="105">
        <v>100.97004608294931</v>
      </c>
      <c r="N119" s="34">
        <f t="shared" si="13"/>
        <v>0.21543366029761857</v>
      </c>
      <c r="O119" s="8">
        <f t="shared" si="14"/>
        <v>0.20409416778064826</v>
      </c>
    </row>
    <row r="120" spans="1:15" x14ac:dyDescent="0.25">
      <c r="B120" t="s">
        <v>85</v>
      </c>
      <c r="F120" t="s">
        <v>81</v>
      </c>
      <c r="I120" s="33" t="s">
        <v>30</v>
      </c>
      <c r="J120" s="33" t="s">
        <v>30</v>
      </c>
      <c r="K120" s="104" t="s">
        <v>30</v>
      </c>
      <c r="L120" s="103" t="s">
        <v>30</v>
      </c>
      <c r="M120" s="105" t="s">
        <v>30</v>
      </c>
      <c r="N120" s="34" t="str">
        <f t="shared" si="13"/>
        <v>-</v>
      </c>
      <c r="O120" s="8" t="str">
        <f t="shared" si="14"/>
        <v>-</v>
      </c>
    </row>
    <row r="121" spans="1:15" x14ac:dyDescent="0.25">
      <c r="B121" t="s">
        <v>86</v>
      </c>
      <c r="F121" t="s">
        <v>83</v>
      </c>
      <c r="I121" s="33" t="s">
        <v>30</v>
      </c>
      <c r="J121" s="33" t="s">
        <v>30</v>
      </c>
      <c r="K121" s="104" t="s">
        <v>30</v>
      </c>
      <c r="L121" s="103" t="s">
        <v>30</v>
      </c>
      <c r="M121" s="105" t="s">
        <v>30</v>
      </c>
      <c r="N121" s="34" t="str">
        <f t="shared" si="13"/>
        <v>-</v>
      </c>
      <c r="O121" s="8" t="str">
        <f t="shared" si="14"/>
        <v>-</v>
      </c>
    </row>
    <row r="122" spans="1:15" x14ac:dyDescent="0.25">
      <c r="B122" t="s">
        <v>87</v>
      </c>
      <c r="I122" s="103"/>
      <c r="J122" s="38"/>
      <c r="K122" s="104"/>
      <c r="L122" s="103"/>
      <c r="M122" s="104"/>
      <c r="N122" s="34"/>
      <c r="O122" s="34"/>
    </row>
    <row r="123" spans="1:15" ht="5.0999999999999996" customHeight="1" x14ac:dyDescent="0.25">
      <c r="I123" s="103"/>
      <c r="J123" s="38"/>
      <c r="K123" s="104"/>
      <c r="L123" s="103"/>
      <c r="M123" s="104"/>
      <c r="N123" s="34"/>
      <c r="O123" s="34"/>
    </row>
    <row r="124" spans="1:15" x14ac:dyDescent="0.25">
      <c r="A124" s="1" t="s">
        <v>88</v>
      </c>
      <c r="B124" t="s">
        <v>89</v>
      </c>
      <c r="F124" t="s">
        <v>81</v>
      </c>
      <c r="I124" s="33">
        <v>723</v>
      </c>
      <c r="J124" s="33" t="s">
        <v>261</v>
      </c>
      <c r="K124" s="104">
        <v>75.200542849164194</v>
      </c>
      <c r="L124" s="103">
        <v>71.652584842872756</v>
      </c>
      <c r="M124" s="40">
        <v>76.270820091871514</v>
      </c>
      <c r="N124" s="34">
        <f>IF(K124="-","-",IF(L124="-","-",K124/L124-1))</f>
        <v>4.9516120235882255E-2</v>
      </c>
      <c r="O124" s="8">
        <f>IF(K124="-","-",IF(M124="-","-",K124/M124-1))</f>
        <v>-1.4032591250731641E-2</v>
      </c>
    </row>
    <row r="125" spans="1:15" x14ac:dyDescent="0.25">
      <c r="A125" s="1" t="s">
        <v>82</v>
      </c>
      <c r="F125" t="s">
        <v>83</v>
      </c>
      <c r="I125" s="33">
        <v>596</v>
      </c>
      <c r="J125" s="33" t="s">
        <v>262</v>
      </c>
      <c r="K125" s="104">
        <v>92.357382550335572</v>
      </c>
      <c r="L125" s="103">
        <v>98.962732919254663</v>
      </c>
      <c r="M125" s="40">
        <v>96.917127071823202</v>
      </c>
      <c r="N125" s="34">
        <f>IF(K125="-","-",IF(L125="-","-",K125/L125-1))</f>
        <v>-6.6745836276656867E-2</v>
      </c>
      <c r="O125" s="8">
        <f>IF(K125="-","-",IF(M125="-","-",K125/M125-1))</f>
        <v>-4.7047871302545952E-2</v>
      </c>
    </row>
    <row r="126" spans="1:15" x14ac:dyDescent="0.25">
      <c r="B126" t="s">
        <v>90</v>
      </c>
      <c r="I126" s="33">
        <v>8</v>
      </c>
      <c r="J126" s="33" t="s">
        <v>263</v>
      </c>
      <c r="K126" s="104">
        <v>86.25</v>
      </c>
      <c r="L126" s="103">
        <v>98.692307692307693</v>
      </c>
      <c r="M126" s="40">
        <v>114.4</v>
      </c>
      <c r="N126" s="34">
        <f>IF(K126="-","-",IF(L126="-","-",K126/L126-1))</f>
        <v>-0.12607170693686676</v>
      </c>
      <c r="O126" s="8">
        <f>IF(K126="-","-",IF(M126="-","-",K126/M126-1))</f>
        <v>-0.24606643356643365</v>
      </c>
    </row>
    <row r="127" spans="1:15" x14ac:dyDescent="0.25">
      <c r="A127" s="141"/>
      <c r="B127" s="141" t="s">
        <v>91</v>
      </c>
      <c r="C127" s="141"/>
      <c r="D127" s="141"/>
      <c r="E127" s="141"/>
      <c r="F127" s="141"/>
      <c r="G127" s="141"/>
      <c r="H127" s="141"/>
      <c r="I127" s="118">
        <v>2253</v>
      </c>
      <c r="J127" s="118" t="s">
        <v>264</v>
      </c>
      <c r="K127" s="114">
        <v>78.470483799378613</v>
      </c>
      <c r="L127" s="103">
        <v>80.12286359238955</v>
      </c>
      <c r="M127" s="154">
        <v>80.784655831739968</v>
      </c>
      <c r="N127" s="155">
        <f>IF(K127="-","-",IF(L127="-","-",K127/L127-1))</f>
        <v>-2.0623074599743663E-2</v>
      </c>
      <c r="O127" s="142">
        <f>IF(K127="-","-",IF(M127="-","-",K127/M127-1))</f>
        <v>-2.8646182972931977E-2</v>
      </c>
    </row>
  </sheetData>
  <mergeCells count="16">
    <mergeCell ref="A45:H45"/>
    <mergeCell ref="G5:J5"/>
    <mergeCell ref="H8:O8"/>
    <mergeCell ref="F12:G12"/>
    <mergeCell ref="N12:O12"/>
    <mergeCell ref="A38:H38"/>
    <mergeCell ref="N81:O81"/>
    <mergeCell ref="A84:H84"/>
    <mergeCell ref="A90:H90"/>
    <mergeCell ref="N90:O90"/>
    <mergeCell ref="A50:H50"/>
    <mergeCell ref="F55:G55"/>
    <mergeCell ref="N55:O55"/>
    <mergeCell ref="N73:O73"/>
    <mergeCell ref="A75:H75"/>
    <mergeCell ref="A76:H76"/>
  </mergeCells>
  <pageMargins left="0.11811023622047245" right="0.11811023622047245" top="0.35433070866141736" bottom="0.55118110236220474" header="0.31496062992125984" footer="0.31496062992125984"/>
  <pageSetup paperSize="9" scale="75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00117-37C2-4B8A-BCD2-22AF8EBEAC98}">
  <sheetPr>
    <pageSetUpPr fitToPage="1"/>
  </sheetPr>
  <dimension ref="A1:P127"/>
  <sheetViews>
    <sheetView showGridLines="0" zoomScale="120" zoomScaleNormal="120" workbookViewId="0">
      <selection activeCell="L1" sqref="L1:M1048576"/>
    </sheetView>
  </sheetViews>
  <sheetFormatPr defaultRowHeight="15" x14ac:dyDescent="0.25"/>
  <cols>
    <col min="1" max="1" width="9.85546875" customWidth="1"/>
    <col min="2" max="2" width="8.140625" customWidth="1"/>
    <col min="3" max="3" width="9.5703125" customWidth="1"/>
    <col min="4" max="5" width="8.85546875" hidden="1" customWidth="1"/>
    <col min="6" max="6" width="9.85546875" customWidth="1"/>
    <col min="7" max="7" width="9.85546875" bestFit="1" customWidth="1"/>
    <col min="8" max="8" width="3.140625" customWidth="1"/>
    <col min="9" max="9" width="12" bestFit="1" customWidth="1"/>
    <col min="10" max="10" width="9.5703125" customWidth="1"/>
    <col min="11" max="11" width="8.5703125" customWidth="1"/>
    <col min="12" max="13" width="8.85546875" hidden="1" customWidth="1"/>
    <col min="14" max="14" width="9.85546875" customWidth="1"/>
    <col min="15" max="15" width="10.140625" customWidth="1"/>
  </cols>
  <sheetData>
    <row r="1" spans="1:16" x14ac:dyDescent="0.25">
      <c r="A1" s="90" t="s">
        <v>0</v>
      </c>
      <c r="B1" s="128" t="s">
        <v>265</v>
      </c>
      <c r="C1" s="91"/>
      <c r="G1" s="1" t="s">
        <v>1</v>
      </c>
      <c r="N1" s="92" t="s">
        <v>266</v>
      </c>
      <c r="O1" s="94"/>
      <c r="P1" s="94"/>
    </row>
    <row r="2" spans="1:16" ht="5.0999999999999996" customHeight="1" x14ac:dyDescent="0.25">
      <c r="N2" s="94"/>
      <c r="O2" s="94"/>
      <c r="P2" s="94"/>
    </row>
    <row r="3" spans="1:16" ht="10.35" customHeight="1" x14ac:dyDescent="0.25"/>
    <row r="4" spans="1:16" ht="5.0999999999999996" customHeight="1" x14ac:dyDescent="0.25"/>
    <row r="5" spans="1:16" x14ac:dyDescent="0.25">
      <c r="G5" s="156" t="s">
        <v>2</v>
      </c>
      <c r="H5" s="156"/>
      <c r="I5" s="156"/>
      <c r="J5" s="156"/>
      <c r="L5" t="s">
        <v>32</v>
      </c>
    </row>
    <row r="6" spans="1:16" ht="10.35" customHeight="1" x14ac:dyDescent="0.25">
      <c r="G6" s="2"/>
      <c r="H6" s="2"/>
      <c r="I6" s="2"/>
      <c r="J6" s="2"/>
    </row>
    <row r="7" spans="1:16" ht="5.0999999999999996" customHeight="1" x14ac:dyDescent="0.25"/>
    <row r="8" spans="1:16" x14ac:dyDescent="0.25">
      <c r="A8" s="92" t="s">
        <v>3</v>
      </c>
      <c r="H8" s="161" t="s">
        <v>4</v>
      </c>
      <c r="I8" s="161"/>
      <c r="J8" s="161"/>
      <c r="K8" s="161"/>
      <c r="L8" s="161"/>
      <c r="M8" s="161"/>
      <c r="N8" s="161"/>
      <c r="O8" s="161"/>
    </row>
    <row r="9" spans="1:16" ht="5.0999999999999996" customHeight="1" x14ac:dyDescent="0.25"/>
    <row r="10" spans="1:16" x14ac:dyDescent="0.25">
      <c r="A10" s="92" t="s">
        <v>5</v>
      </c>
      <c r="C10" s="93">
        <v>45164</v>
      </c>
    </row>
    <row r="11" spans="1:16" ht="5.0999999999999996" customHeight="1" x14ac:dyDescent="0.25"/>
    <row r="12" spans="1:16" x14ac:dyDescent="0.25">
      <c r="A12" s="94"/>
      <c r="B12" s="94"/>
      <c r="C12" s="94"/>
      <c r="D12" s="94" t="s">
        <v>6</v>
      </c>
      <c r="E12" s="94" t="s">
        <v>6</v>
      </c>
      <c r="F12" s="162" t="s">
        <v>7</v>
      </c>
      <c r="G12" s="162"/>
      <c r="H12" s="94"/>
      <c r="I12" s="94"/>
      <c r="J12" s="94"/>
      <c r="K12" s="94"/>
      <c r="L12" s="94" t="s">
        <v>6</v>
      </c>
      <c r="M12" s="94" t="s">
        <v>6</v>
      </c>
      <c r="N12" s="162" t="s">
        <v>7</v>
      </c>
      <c r="O12" s="162"/>
    </row>
    <row r="13" spans="1:16" x14ac:dyDescent="0.25">
      <c r="A13" s="138" t="s">
        <v>8</v>
      </c>
      <c r="B13" s="139" t="s">
        <v>9</v>
      </c>
      <c r="C13" s="139" t="s">
        <v>6</v>
      </c>
      <c r="D13" s="138" t="s">
        <v>10</v>
      </c>
      <c r="E13" s="138" t="s">
        <v>11</v>
      </c>
      <c r="F13" s="140">
        <v>45157</v>
      </c>
      <c r="G13" s="140">
        <v>44800</v>
      </c>
      <c r="H13" s="92"/>
      <c r="I13" s="138" t="s">
        <v>12</v>
      </c>
      <c r="J13" s="139" t="s">
        <v>9</v>
      </c>
      <c r="K13" s="139" t="s">
        <v>6</v>
      </c>
      <c r="L13" s="138" t="s">
        <v>10</v>
      </c>
      <c r="M13" s="138" t="s">
        <v>11</v>
      </c>
      <c r="N13" s="140">
        <f>F13</f>
        <v>45157</v>
      </c>
      <c r="O13" s="140">
        <f>G13</f>
        <v>44800</v>
      </c>
    </row>
    <row r="14" spans="1:16" x14ac:dyDescent="0.25">
      <c r="A14" t="s">
        <v>13</v>
      </c>
      <c r="B14" s="5">
        <v>111</v>
      </c>
      <c r="C14" s="6">
        <v>455.9</v>
      </c>
      <c r="D14" s="107">
        <v>455.4</v>
      </c>
      <c r="E14" s="107">
        <v>434.9</v>
      </c>
      <c r="F14" s="7">
        <f t="shared" ref="F14:F21" si="0">IF(C14="-","-",IF(D14="-","-",C14/D14-1))</f>
        <v>1.0979358805445205E-3</v>
      </c>
      <c r="G14" s="7">
        <f t="shared" ref="G14:G21" si="1">IF(C14="-","-",IF(E14="-","-",C14/E14-1))</f>
        <v>4.8286962520119658E-2</v>
      </c>
      <c r="I14" t="s">
        <v>13</v>
      </c>
      <c r="J14" s="5">
        <v>137</v>
      </c>
      <c r="K14" s="6">
        <v>448.5</v>
      </c>
      <c r="L14" s="107">
        <v>447.2</v>
      </c>
      <c r="M14" s="6">
        <v>426.2</v>
      </c>
      <c r="N14" s="8">
        <f t="shared" ref="N14:N20" si="2">IF(K14="-","-",IF(L14="-","-",K14/L14-1))</f>
        <v>2.9069767441860517E-3</v>
      </c>
      <c r="O14" s="7">
        <f t="shared" ref="O14:O20" si="3">IF(K14="-","-",IF(M14="-","-",K14/M14-1))</f>
        <v>5.2322853120600588E-2</v>
      </c>
    </row>
    <row r="15" spans="1:16" x14ac:dyDescent="0.25">
      <c r="A15" t="s">
        <v>14</v>
      </c>
      <c r="B15" s="5">
        <v>152</v>
      </c>
      <c r="C15" s="6">
        <v>462.3</v>
      </c>
      <c r="D15" s="107">
        <v>458.4</v>
      </c>
      <c r="E15" s="107">
        <v>438.1</v>
      </c>
      <c r="F15" s="9">
        <f t="shared" si="0"/>
        <v>8.5078534031415298E-3</v>
      </c>
      <c r="G15" s="7">
        <f t="shared" si="1"/>
        <v>5.5238530015978116E-2</v>
      </c>
      <c r="I15" t="s">
        <v>14</v>
      </c>
      <c r="J15" s="5">
        <v>56</v>
      </c>
      <c r="K15" s="6">
        <v>452.6</v>
      </c>
      <c r="L15" s="107">
        <v>449.1</v>
      </c>
      <c r="M15" s="6">
        <v>430.4</v>
      </c>
      <c r="N15" s="8">
        <f t="shared" si="2"/>
        <v>7.793364506791356E-3</v>
      </c>
      <c r="O15" s="7">
        <f t="shared" si="3"/>
        <v>5.1579925650557801E-2</v>
      </c>
    </row>
    <row r="16" spans="1:16" x14ac:dyDescent="0.25">
      <c r="A16" t="s">
        <v>15</v>
      </c>
      <c r="B16" s="5">
        <v>17</v>
      </c>
      <c r="C16" s="6">
        <v>462.2</v>
      </c>
      <c r="D16" s="107">
        <v>459.2</v>
      </c>
      <c r="E16" s="107">
        <v>431.6</v>
      </c>
      <c r="F16" s="9">
        <f t="shared" si="0"/>
        <v>6.5331010452962524E-3</v>
      </c>
      <c r="G16" s="7">
        <f t="shared" si="1"/>
        <v>7.0898980537534628E-2</v>
      </c>
      <c r="I16" t="s">
        <v>16</v>
      </c>
      <c r="J16" s="5">
        <v>207</v>
      </c>
      <c r="K16" s="6">
        <v>440.7</v>
      </c>
      <c r="L16" s="107">
        <v>441.4</v>
      </c>
      <c r="M16" s="6">
        <v>420.4</v>
      </c>
      <c r="N16" s="8">
        <f t="shared" si="2"/>
        <v>-1.5858631626641806E-3</v>
      </c>
      <c r="O16" s="7">
        <f t="shared" si="3"/>
        <v>4.8287345385347402E-2</v>
      </c>
    </row>
    <row r="17" spans="1:15" x14ac:dyDescent="0.25">
      <c r="A17" t="s">
        <v>17</v>
      </c>
      <c r="B17" s="10">
        <v>361</v>
      </c>
      <c r="C17" s="6">
        <v>457.4</v>
      </c>
      <c r="D17" s="107">
        <v>457</v>
      </c>
      <c r="E17" s="107">
        <v>435.4</v>
      </c>
      <c r="F17" s="9">
        <f t="shared" si="0"/>
        <v>8.7527352297578354E-4</v>
      </c>
      <c r="G17" s="7">
        <f t="shared" si="1"/>
        <v>5.0528249885163135E-2</v>
      </c>
      <c r="I17" t="s">
        <v>17</v>
      </c>
      <c r="J17" s="5">
        <v>90</v>
      </c>
      <c r="K17" s="6">
        <v>445.3</v>
      </c>
      <c r="L17" s="107">
        <v>443.4</v>
      </c>
      <c r="M17" s="6">
        <v>424.7</v>
      </c>
      <c r="N17" s="8">
        <f t="shared" si="2"/>
        <v>4.285069914298667E-3</v>
      </c>
      <c r="O17" s="7">
        <f t="shared" si="3"/>
        <v>4.8504826936661249E-2</v>
      </c>
    </row>
    <row r="18" spans="1:15" x14ac:dyDescent="0.25">
      <c r="A18" t="s">
        <v>18</v>
      </c>
      <c r="B18" s="5">
        <v>68</v>
      </c>
      <c r="C18" s="6">
        <v>459.9</v>
      </c>
      <c r="D18" s="107">
        <v>449.2</v>
      </c>
      <c r="E18" s="107">
        <v>431.8</v>
      </c>
      <c r="F18" s="7">
        <f t="shared" si="0"/>
        <v>2.3820124666072973E-2</v>
      </c>
      <c r="G18" s="7">
        <f t="shared" si="1"/>
        <v>6.5076424270495536E-2</v>
      </c>
      <c r="I18" t="s">
        <v>19</v>
      </c>
      <c r="J18" s="5">
        <v>179</v>
      </c>
      <c r="K18" s="6">
        <v>423.2</v>
      </c>
      <c r="L18" s="107">
        <v>420.9</v>
      </c>
      <c r="M18" s="6">
        <v>401.4</v>
      </c>
      <c r="N18" s="8">
        <f t="shared" si="2"/>
        <v>5.464480874316946E-3</v>
      </c>
      <c r="O18" s="7">
        <f t="shared" si="3"/>
        <v>5.4309915296462341E-2</v>
      </c>
    </row>
    <row r="19" spans="1:15" x14ac:dyDescent="0.25">
      <c r="A19" t="s">
        <v>20</v>
      </c>
      <c r="B19" s="5">
        <v>482</v>
      </c>
      <c r="C19" s="6">
        <v>445.9</v>
      </c>
      <c r="D19" s="107">
        <v>446.3</v>
      </c>
      <c r="E19" s="107">
        <v>422.8</v>
      </c>
      <c r="F19" s="9">
        <f t="shared" si="0"/>
        <v>-8.9625812233928848E-4</v>
      </c>
      <c r="G19" s="7">
        <f t="shared" si="1"/>
        <v>5.4635761589403975E-2</v>
      </c>
      <c r="I19" s="141" t="s">
        <v>20</v>
      </c>
      <c r="J19" s="5">
        <v>68</v>
      </c>
      <c r="K19" s="6">
        <v>430.8</v>
      </c>
      <c r="L19" s="107">
        <v>428</v>
      </c>
      <c r="M19" s="6">
        <v>406.9</v>
      </c>
      <c r="N19" s="142">
        <f t="shared" si="2"/>
        <v>6.5420560747664336E-3</v>
      </c>
      <c r="O19" s="143">
        <f t="shared" si="3"/>
        <v>5.8736790366183511E-2</v>
      </c>
    </row>
    <row r="20" spans="1:15" x14ac:dyDescent="0.25">
      <c r="A20" t="s">
        <v>21</v>
      </c>
      <c r="B20" s="5">
        <v>92</v>
      </c>
      <c r="C20" s="6">
        <v>446.6</v>
      </c>
      <c r="D20" s="107">
        <v>446.2</v>
      </c>
      <c r="E20" s="107">
        <v>421.3</v>
      </c>
      <c r="F20" s="7">
        <f t="shared" si="0"/>
        <v>8.9645898700152493E-4</v>
      </c>
      <c r="G20" s="9">
        <f t="shared" si="1"/>
        <v>6.0052219321148792E-2</v>
      </c>
      <c r="I20" t="s">
        <v>22</v>
      </c>
      <c r="J20" s="121">
        <v>895</v>
      </c>
      <c r="K20" s="125">
        <v>436.2</v>
      </c>
      <c r="L20" s="108">
        <v>433.48</v>
      </c>
      <c r="M20" s="125">
        <v>413.1</v>
      </c>
      <c r="N20" s="8">
        <f t="shared" si="2"/>
        <v>6.2747992986988965E-3</v>
      </c>
      <c r="O20" s="7">
        <f t="shared" si="3"/>
        <v>5.5918663761800991E-2</v>
      </c>
    </row>
    <row r="21" spans="1:15" x14ac:dyDescent="0.25">
      <c r="A21" s="133" t="s">
        <v>22</v>
      </c>
      <c r="B21" s="119">
        <v>2095</v>
      </c>
      <c r="C21" s="125">
        <v>444.78</v>
      </c>
      <c r="D21" s="108">
        <v>444.17</v>
      </c>
      <c r="E21" s="108">
        <v>422.38</v>
      </c>
      <c r="F21" s="134">
        <f t="shared" si="0"/>
        <v>1.3733480424160671E-3</v>
      </c>
      <c r="G21" s="134">
        <f t="shared" si="1"/>
        <v>5.3032814053695754E-2</v>
      </c>
      <c r="J21" s="15"/>
      <c r="K21" s="15"/>
      <c r="L21" s="110"/>
      <c r="M21" s="16"/>
      <c r="N21" s="15"/>
      <c r="O21" s="17"/>
    </row>
    <row r="22" spans="1:15" ht="5.0999999999999996" customHeight="1" x14ac:dyDescent="0.25">
      <c r="B22" s="5"/>
      <c r="C22" s="6"/>
      <c r="D22" s="107"/>
      <c r="E22" s="103"/>
      <c r="F22" s="6"/>
      <c r="G22" s="10"/>
      <c r="J22" s="15"/>
      <c r="K22" s="15"/>
      <c r="L22" s="110"/>
      <c r="M22" s="16"/>
      <c r="N22" s="15"/>
      <c r="O22" s="17"/>
    </row>
    <row r="23" spans="1:15" x14ac:dyDescent="0.25">
      <c r="A23" s="135" t="s">
        <v>23</v>
      </c>
      <c r="B23" s="120"/>
      <c r="C23" s="136"/>
      <c r="D23" s="109"/>
      <c r="E23" s="116"/>
      <c r="F23" s="122"/>
      <c r="G23" s="137"/>
      <c r="I23" s="135" t="s">
        <v>24</v>
      </c>
      <c r="J23" s="122"/>
      <c r="K23" s="122"/>
      <c r="L23" s="111"/>
      <c r="M23" s="144"/>
      <c r="N23" s="122"/>
      <c r="O23" s="137"/>
    </row>
    <row r="24" spans="1:15" x14ac:dyDescent="0.25">
      <c r="A24" t="s">
        <v>13</v>
      </c>
      <c r="B24" s="5">
        <v>65</v>
      </c>
      <c r="C24" s="6">
        <v>461.4</v>
      </c>
      <c r="D24" s="107">
        <v>457.3</v>
      </c>
      <c r="E24" s="107">
        <v>437.6</v>
      </c>
      <c r="F24" s="9">
        <f t="shared" ref="F24:F33" si="4">IF(C24="-","-",IF(D24="-","-",C24/D24-1))</f>
        <v>8.9656680516072562E-3</v>
      </c>
      <c r="G24" s="7">
        <f t="shared" ref="G24:G33" si="5">IF(C24="-","-",IF(E24="-","-",C24/E24-1))</f>
        <v>5.4387568555758659E-2</v>
      </c>
      <c r="I24" t="s">
        <v>17</v>
      </c>
      <c r="J24" s="5">
        <v>26</v>
      </c>
      <c r="K24" s="6">
        <v>355.2</v>
      </c>
      <c r="L24" s="107">
        <v>357.8</v>
      </c>
      <c r="M24" s="6">
        <v>379.6</v>
      </c>
      <c r="N24" s="8">
        <f t="shared" ref="N24:N31" si="6">IF(K24="-","-",IF(L24="-","-",K24/L24-1))</f>
        <v>-7.2666294019005928E-3</v>
      </c>
      <c r="O24" s="7">
        <f t="shared" ref="O24:O31" si="7">IF(K24="-","-",IF(M24="-","-",K24/M24-1))</f>
        <v>-6.4278187565858902E-2</v>
      </c>
    </row>
    <row r="25" spans="1:15" x14ac:dyDescent="0.25">
      <c r="A25" t="s">
        <v>14</v>
      </c>
      <c r="B25" s="5">
        <v>110</v>
      </c>
      <c r="C25" s="6">
        <v>463.2</v>
      </c>
      <c r="D25" s="107">
        <v>460.7</v>
      </c>
      <c r="E25" s="107">
        <v>439.6</v>
      </c>
      <c r="F25" s="9">
        <f t="shared" si="4"/>
        <v>5.4265248534839383E-3</v>
      </c>
      <c r="G25" s="7">
        <f t="shared" si="5"/>
        <v>5.368516833484982E-2</v>
      </c>
      <c r="I25" t="s">
        <v>18</v>
      </c>
      <c r="J25" s="5">
        <v>34</v>
      </c>
      <c r="K25" s="6">
        <v>354.9</v>
      </c>
      <c r="L25" s="107">
        <v>350.7</v>
      </c>
      <c r="M25" s="6">
        <v>380.1</v>
      </c>
      <c r="N25" s="8">
        <f t="shared" si="6"/>
        <v>1.1976047904191489E-2</v>
      </c>
      <c r="O25" s="7">
        <f t="shared" si="7"/>
        <v>-6.6298342541436628E-2</v>
      </c>
    </row>
    <row r="26" spans="1:15" x14ac:dyDescent="0.25">
      <c r="A26" t="s">
        <v>15</v>
      </c>
      <c r="B26" s="5">
        <v>45</v>
      </c>
      <c r="C26" s="6">
        <v>459.9</v>
      </c>
      <c r="D26" s="107">
        <v>457.8</v>
      </c>
      <c r="E26" s="107">
        <v>435.1</v>
      </c>
      <c r="F26" s="7">
        <f t="shared" si="4"/>
        <v>4.5871559633026138E-3</v>
      </c>
      <c r="G26" s="7">
        <f t="shared" si="5"/>
        <v>5.6998391174442498E-2</v>
      </c>
      <c r="I26" t="s">
        <v>19</v>
      </c>
      <c r="J26" s="5">
        <v>68</v>
      </c>
      <c r="K26" s="6">
        <v>328.8</v>
      </c>
      <c r="L26" s="107">
        <v>353.3</v>
      </c>
      <c r="M26" s="6">
        <v>355.3</v>
      </c>
      <c r="N26" s="8">
        <f t="shared" si="6"/>
        <v>-6.9346164732521975E-2</v>
      </c>
      <c r="O26" s="7">
        <f t="shared" si="7"/>
        <v>-7.4584857866591636E-2</v>
      </c>
    </row>
    <row r="27" spans="1:15" x14ac:dyDescent="0.25">
      <c r="A27" t="s">
        <v>16</v>
      </c>
      <c r="B27" s="5">
        <v>94</v>
      </c>
      <c r="C27" s="6">
        <v>451.4</v>
      </c>
      <c r="D27" s="107">
        <v>448.4</v>
      </c>
      <c r="E27" s="107">
        <v>433.2</v>
      </c>
      <c r="F27" s="7">
        <f t="shared" si="4"/>
        <v>6.6904549509365641E-3</v>
      </c>
      <c r="G27" s="7">
        <f t="shared" si="5"/>
        <v>4.2012927054478233E-2</v>
      </c>
      <c r="I27" t="s">
        <v>20</v>
      </c>
      <c r="J27" s="5">
        <v>185</v>
      </c>
      <c r="K27" s="6">
        <v>335.1</v>
      </c>
      <c r="L27" s="107">
        <v>334.5</v>
      </c>
      <c r="M27" s="6">
        <v>362.1</v>
      </c>
      <c r="N27" s="8">
        <f t="shared" si="6"/>
        <v>1.7937219730941312E-3</v>
      </c>
      <c r="O27" s="7">
        <f t="shared" si="7"/>
        <v>-7.456503728251862E-2</v>
      </c>
    </row>
    <row r="28" spans="1:15" x14ac:dyDescent="0.25">
      <c r="A28" t="s">
        <v>17</v>
      </c>
      <c r="B28" s="5">
        <v>341</v>
      </c>
      <c r="C28" s="6">
        <v>460.1</v>
      </c>
      <c r="D28" s="107">
        <v>457</v>
      </c>
      <c r="E28" s="107">
        <v>435.8</v>
      </c>
      <c r="F28" s="7">
        <f t="shared" si="4"/>
        <v>6.7833698030634881E-3</v>
      </c>
      <c r="G28" s="7">
        <f t="shared" si="5"/>
        <v>5.5759522716842591E-2</v>
      </c>
      <c r="I28" t="s">
        <v>21</v>
      </c>
      <c r="J28" s="5">
        <v>74</v>
      </c>
      <c r="K28" s="6">
        <v>337.4</v>
      </c>
      <c r="L28" s="107">
        <v>337</v>
      </c>
      <c r="M28" s="6">
        <v>366.8</v>
      </c>
      <c r="N28" s="8">
        <f t="shared" si="6"/>
        <v>1.1869436201779049E-3</v>
      </c>
      <c r="O28" s="7">
        <f t="shared" si="7"/>
        <v>-8.0152671755725269E-2</v>
      </c>
    </row>
    <row r="29" spans="1:15" x14ac:dyDescent="0.25">
      <c r="A29" t="s">
        <v>18</v>
      </c>
      <c r="B29" s="5">
        <v>242</v>
      </c>
      <c r="C29" s="6">
        <v>459.5</v>
      </c>
      <c r="D29" s="107">
        <v>455.8</v>
      </c>
      <c r="E29" s="107">
        <v>431</v>
      </c>
      <c r="F29" s="7">
        <f t="shared" si="4"/>
        <v>8.1175954365950709E-3</v>
      </c>
      <c r="G29" s="7">
        <f t="shared" si="5"/>
        <v>6.6125290023201888E-2</v>
      </c>
      <c r="I29" t="s">
        <v>25</v>
      </c>
      <c r="J29" s="5">
        <v>355</v>
      </c>
      <c r="K29" s="6">
        <v>300.8</v>
      </c>
      <c r="L29" s="107">
        <v>302</v>
      </c>
      <c r="M29" s="6">
        <v>323.5</v>
      </c>
      <c r="N29" s="8">
        <f t="shared" si="6"/>
        <v>-3.9735099337747659E-3</v>
      </c>
      <c r="O29" s="7">
        <f t="shared" si="7"/>
        <v>-7.0170015455950474E-2</v>
      </c>
    </row>
    <row r="30" spans="1:15" x14ac:dyDescent="0.25">
      <c r="A30" t="s">
        <v>19</v>
      </c>
      <c r="B30" s="5">
        <v>102</v>
      </c>
      <c r="C30" s="6">
        <v>440</v>
      </c>
      <c r="D30" s="107">
        <v>438.1</v>
      </c>
      <c r="E30" s="107">
        <v>415.5</v>
      </c>
      <c r="F30" s="7">
        <f t="shared" si="4"/>
        <v>4.336909381419618E-3</v>
      </c>
      <c r="G30" s="7">
        <f t="shared" si="5"/>
        <v>5.8965102286401949E-2</v>
      </c>
      <c r="I30" s="141" t="s">
        <v>26</v>
      </c>
      <c r="J30" s="123">
        <v>139</v>
      </c>
      <c r="K30" s="126">
        <v>318.5</v>
      </c>
      <c r="L30" s="112">
        <v>315.7</v>
      </c>
      <c r="M30" s="126">
        <v>342.8</v>
      </c>
      <c r="N30" s="8">
        <f t="shared" si="6"/>
        <v>8.8691796008868451E-3</v>
      </c>
      <c r="O30" s="143">
        <f t="shared" si="7"/>
        <v>-7.0886814469078185E-2</v>
      </c>
    </row>
    <row r="31" spans="1:15" x14ac:dyDescent="0.25">
      <c r="A31" t="s">
        <v>20</v>
      </c>
      <c r="B31" s="5">
        <v>405</v>
      </c>
      <c r="C31" s="6">
        <v>444</v>
      </c>
      <c r="D31" s="107">
        <v>447</v>
      </c>
      <c r="E31" s="107">
        <v>423.4</v>
      </c>
      <c r="F31" s="9">
        <f t="shared" si="4"/>
        <v>-6.7114093959731447E-3</v>
      </c>
      <c r="G31" s="7">
        <f t="shared" si="5"/>
        <v>4.8653755314123748E-2</v>
      </c>
      <c r="I31" t="s">
        <v>22</v>
      </c>
      <c r="J31" s="10">
        <v>1522</v>
      </c>
      <c r="K31" s="6">
        <v>297.89</v>
      </c>
      <c r="L31" s="107">
        <v>298.5</v>
      </c>
      <c r="M31" s="6">
        <v>328.86</v>
      </c>
      <c r="N31" s="145">
        <f t="shared" si="6"/>
        <v>-2.0435510887772956E-3</v>
      </c>
      <c r="O31" s="7">
        <f t="shared" si="7"/>
        <v>-9.417381256461721E-2</v>
      </c>
    </row>
    <row r="32" spans="1:15" x14ac:dyDescent="0.25">
      <c r="A32" t="s">
        <v>21</v>
      </c>
      <c r="B32" s="5">
        <v>237</v>
      </c>
      <c r="C32" s="6">
        <v>446.1</v>
      </c>
      <c r="D32" s="107">
        <v>445.9</v>
      </c>
      <c r="E32" s="107">
        <v>421.6</v>
      </c>
      <c r="F32" s="7">
        <f t="shared" si="4"/>
        <v>4.4853106077602511E-4</v>
      </c>
      <c r="G32" s="9">
        <f t="shared" si="5"/>
        <v>5.811195445920303E-2</v>
      </c>
    </row>
    <row r="33" spans="1:15" x14ac:dyDescent="0.25">
      <c r="A33" s="133" t="s">
        <v>22</v>
      </c>
      <c r="B33" s="119">
        <v>1853</v>
      </c>
      <c r="C33" s="125">
        <v>447.91</v>
      </c>
      <c r="D33" s="108">
        <v>446.08</v>
      </c>
      <c r="E33" s="108">
        <v>424.72</v>
      </c>
      <c r="F33" s="134">
        <f t="shared" si="4"/>
        <v>4.1024031563845487E-3</v>
      </c>
      <c r="G33" s="134">
        <f t="shared" si="5"/>
        <v>5.4600678093802868E-2</v>
      </c>
    </row>
    <row r="34" spans="1:15" ht="5.0999999999999996" customHeight="1" x14ac:dyDescent="0.25"/>
    <row r="35" spans="1:15" ht="5.0999999999999996" customHeight="1" x14ac:dyDescent="0.25"/>
    <row r="36" spans="1:15" x14ac:dyDescent="0.25">
      <c r="A36" s="146" t="s">
        <v>27</v>
      </c>
      <c r="B36" s="133"/>
      <c r="C36" s="133"/>
      <c r="D36" s="133"/>
      <c r="E36" s="133"/>
      <c r="F36" s="133"/>
      <c r="G36" s="133"/>
      <c r="H36" s="133"/>
      <c r="I36" s="147" t="s">
        <v>5</v>
      </c>
      <c r="J36" s="148">
        <f>C10</f>
        <v>45164</v>
      </c>
      <c r="K36" s="133"/>
      <c r="L36" s="133"/>
      <c r="M36" s="133"/>
      <c r="N36" s="133"/>
      <c r="O36" s="133"/>
    </row>
    <row r="37" spans="1:15" ht="5.0999999999999996" customHeight="1" x14ac:dyDescent="0.25"/>
    <row r="38" spans="1:15" x14ac:dyDescent="0.25">
      <c r="A38" s="161" t="s">
        <v>28</v>
      </c>
      <c r="B38" s="161"/>
      <c r="C38" s="161"/>
      <c r="D38" s="161"/>
      <c r="E38" s="161"/>
      <c r="F38" s="161"/>
      <c r="G38" s="161"/>
      <c r="H38" s="161"/>
      <c r="I38" t="s">
        <v>29</v>
      </c>
      <c r="J38" s="103">
        <v>12608</v>
      </c>
      <c r="K38" s="25">
        <v>491.23352808036975</v>
      </c>
      <c r="L38" s="25">
        <v>494.00804690226914</v>
      </c>
      <c r="M38" s="104">
        <v>461.81624173580536</v>
      </c>
      <c r="N38" s="8">
        <f>IF(K38="-","-",IF(L38="-","-",K38/L38-1))</f>
        <v>-5.6163433759780501E-3</v>
      </c>
      <c r="O38" s="8">
        <f>IF(K38="-","-",IF(M38="-","-",K38/M38-1))</f>
        <v>6.3699115981705523E-2</v>
      </c>
    </row>
    <row r="39" spans="1:15" x14ac:dyDescent="0.25">
      <c r="I39" t="s">
        <v>31</v>
      </c>
      <c r="J39" s="103" t="s">
        <v>30</v>
      </c>
      <c r="K39" s="25" t="s">
        <v>30</v>
      </c>
      <c r="L39" s="25" t="s">
        <v>30</v>
      </c>
      <c r="M39" s="25" t="s">
        <v>30</v>
      </c>
      <c r="N39" s="8" t="str">
        <f>IF(K39="-","-",IF(L39="-","-",K39/L39-1))</f>
        <v>-</v>
      </c>
      <c r="O39" s="8" t="str">
        <f>IF(K39="-","-",IF(M39="-","-",K39/M39-1))</f>
        <v>-</v>
      </c>
    </row>
    <row r="40" spans="1:15" x14ac:dyDescent="0.25">
      <c r="A40" s="133"/>
      <c r="B40" s="133"/>
      <c r="C40" s="133"/>
      <c r="D40" s="133"/>
      <c r="E40" s="133"/>
      <c r="F40" s="133"/>
      <c r="G40" s="133"/>
      <c r="H40" s="133"/>
      <c r="I40" s="133"/>
      <c r="J40" s="124">
        <v>12608</v>
      </c>
      <c r="K40" s="115">
        <v>491.23352808036975</v>
      </c>
      <c r="L40" s="115">
        <v>494.00804690226914</v>
      </c>
      <c r="M40" s="115">
        <v>461.81624173580536</v>
      </c>
      <c r="N40" s="149">
        <f>IF(K40="-","-",IF(L40="-","-",K40/L40-1))</f>
        <v>-5.6163433759780501E-3</v>
      </c>
      <c r="O40" s="149">
        <f>IF(K40="-","-",IF(M40="-","-",K40/M40-1))</f>
        <v>6.3699115981705523E-2</v>
      </c>
    </row>
    <row r="41" spans="1:15" ht="5.0999999999999996" customHeight="1" x14ac:dyDescent="0.25">
      <c r="A41" s="141"/>
      <c r="B41" s="141"/>
      <c r="C41" s="141"/>
      <c r="D41" s="141"/>
      <c r="E41" s="141"/>
      <c r="F41" s="141"/>
      <c r="G41" s="141"/>
      <c r="H41" s="141"/>
      <c r="I41" s="141"/>
      <c r="J41" s="141" t="s">
        <v>32</v>
      </c>
      <c r="K41" s="141"/>
      <c r="L41" s="141"/>
      <c r="M41" s="141"/>
      <c r="N41" s="141"/>
      <c r="O41" s="141"/>
    </row>
    <row r="42" spans="1:15" ht="5.0999999999999996" customHeight="1" x14ac:dyDescent="0.25"/>
    <row r="43" spans="1:15" x14ac:dyDescent="0.25">
      <c r="A43" s="1" t="s">
        <v>33</v>
      </c>
      <c r="I43" s="92" t="s">
        <v>5</v>
      </c>
      <c r="J43" s="93">
        <f>J36</f>
        <v>45164</v>
      </c>
    </row>
    <row r="44" spans="1:15" ht="5.0999999999999996" customHeight="1" x14ac:dyDescent="0.25"/>
    <row r="45" spans="1:15" x14ac:dyDescent="0.25">
      <c r="A45" s="160" t="s">
        <v>34</v>
      </c>
      <c r="B45" s="160"/>
      <c r="C45" s="160"/>
      <c r="D45" s="160"/>
      <c r="E45" s="160"/>
      <c r="F45" s="160"/>
      <c r="G45" s="160"/>
      <c r="H45" s="160"/>
      <c r="K45" s="27">
        <v>222.87187698634807</v>
      </c>
      <c r="L45" s="28">
        <v>222.96495885282303</v>
      </c>
      <c r="M45" s="28">
        <v>200.17913010776974</v>
      </c>
      <c r="N45" s="8">
        <f>IF(K45="-","-",IF(L45="-","-",K45/L45-1))</f>
        <v>-4.1747307269213163E-4</v>
      </c>
      <c r="O45" s="8">
        <f>IF(K45="-","-",IF(M45="-","-",K45/M45-1))</f>
        <v>0.11336220147605447</v>
      </c>
    </row>
    <row r="46" spans="1:15" ht="5.0999999999999996" customHeight="1" x14ac:dyDescent="0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</row>
    <row r="47" spans="1:15" ht="5.0999999999999996" customHeight="1" x14ac:dyDescent="0.25"/>
    <row r="48" spans="1:15" x14ac:dyDescent="0.25">
      <c r="A48" s="1" t="s">
        <v>35</v>
      </c>
      <c r="I48" s="92" t="s">
        <v>5</v>
      </c>
      <c r="J48" s="93">
        <f>J43</f>
        <v>45164</v>
      </c>
    </row>
    <row r="49" spans="1:15" ht="5.0999999999999996" customHeight="1" x14ac:dyDescent="0.25"/>
    <row r="50" spans="1:15" x14ac:dyDescent="0.25">
      <c r="A50" s="160" t="s">
        <v>104</v>
      </c>
      <c r="B50" s="160"/>
      <c r="C50" s="160"/>
      <c r="D50" s="160"/>
      <c r="E50" s="160"/>
      <c r="F50" s="160"/>
      <c r="G50" s="160"/>
      <c r="H50" s="160"/>
      <c r="K50" s="107">
        <v>111.05</v>
      </c>
      <c r="L50" s="107">
        <v>112.07</v>
      </c>
      <c r="M50" s="107">
        <v>127.14</v>
      </c>
      <c r="N50" s="8">
        <f>IF(K50="-","-",IF(L50="-","-",K50/L50-1))</f>
        <v>-9.1014544481127224E-3</v>
      </c>
      <c r="O50" s="7">
        <f>IF(K50="-","-",IF(M50="-","-",K50/M50-1))</f>
        <v>-0.12655340569451001</v>
      </c>
    </row>
    <row r="51" spans="1:15" ht="5.0999999999999996" customHeight="1" x14ac:dyDescent="0.25">
      <c r="A51" s="141"/>
      <c r="B51" s="141"/>
      <c r="C51" s="141"/>
      <c r="D51" s="141"/>
      <c r="E51" s="141"/>
      <c r="F51" s="141"/>
      <c r="G51" s="141"/>
      <c r="H51" s="141" t="s">
        <v>32</v>
      </c>
      <c r="I51" s="141"/>
      <c r="J51" s="141"/>
      <c r="K51" s="141"/>
      <c r="L51" s="141"/>
      <c r="M51" s="141"/>
      <c r="N51" s="141"/>
      <c r="O51" s="141"/>
    </row>
    <row r="52" spans="1:15" ht="5.0999999999999996" customHeight="1" x14ac:dyDescent="0.25">
      <c r="O52" t="s">
        <v>32</v>
      </c>
    </row>
    <row r="53" spans="1:15" x14ac:dyDescent="0.25">
      <c r="A53" s="1" t="s">
        <v>36</v>
      </c>
      <c r="G53" s="92" t="s">
        <v>37</v>
      </c>
      <c r="I53" s="100">
        <v>45108</v>
      </c>
    </row>
    <row r="54" spans="1:15" ht="5.0999999999999996" customHeight="1" x14ac:dyDescent="0.25"/>
    <row r="55" spans="1:15" x14ac:dyDescent="0.25">
      <c r="D55" t="s">
        <v>6</v>
      </c>
      <c r="E55" t="s">
        <v>6</v>
      </c>
      <c r="F55" s="156" t="s">
        <v>7</v>
      </c>
      <c r="G55" s="156"/>
      <c r="L55" t="s">
        <v>6</v>
      </c>
      <c r="M55" t="s">
        <v>6</v>
      </c>
      <c r="N55" s="156" t="s">
        <v>7</v>
      </c>
      <c r="O55" s="156"/>
    </row>
    <row r="56" spans="1:15" x14ac:dyDescent="0.25">
      <c r="C56" s="29" t="s">
        <v>6</v>
      </c>
      <c r="D56" t="s">
        <v>38</v>
      </c>
      <c r="E56" t="s">
        <v>11</v>
      </c>
      <c r="F56" s="101">
        <v>45078</v>
      </c>
      <c r="G56" s="101">
        <v>44743</v>
      </c>
      <c r="K56" s="29" t="s">
        <v>6</v>
      </c>
      <c r="L56" t="s">
        <v>38</v>
      </c>
      <c r="M56" t="s">
        <v>11</v>
      </c>
      <c r="N56" s="101">
        <f>F56</f>
        <v>45078</v>
      </c>
      <c r="O56" s="101">
        <f>G56</f>
        <v>44743</v>
      </c>
    </row>
    <row r="57" spans="1:15" x14ac:dyDescent="0.25">
      <c r="A57" t="s">
        <v>39</v>
      </c>
      <c r="C57" s="25">
        <v>3.41</v>
      </c>
      <c r="D57" s="30">
        <v>3.28</v>
      </c>
      <c r="E57" s="30">
        <v>3.24</v>
      </c>
      <c r="F57" s="7">
        <f>IF(C57="-","-",IF(D57="-","-",C57/D57-1))</f>
        <v>3.9634146341463561E-2</v>
      </c>
      <c r="G57" s="7">
        <f>IF(C57="-","-",IF(E57="-","-",C57/E57-1))</f>
        <v>5.2469135802469147E-2</v>
      </c>
      <c r="I57" t="s">
        <v>40</v>
      </c>
      <c r="K57" s="25">
        <v>2.73</v>
      </c>
      <c r="L57" s="30">
        <v>2.73</v>
      </c>
      <c r="M57" s="30">
        <v>2.98</v>
      </c>
      <c r="N57" s="7">
        <f>IF(K57="-","-",IF(L57="-","-",K57/L57-1))</f>
        <v>0</v>
      </c>
      <c r="O57" s="7">
        <f>IF(K57="-","-",IF(M57="-","-",K57/M57-1))</f>
        <v>-8.3892617449664475E-2</v>
      </c>
    </row>
    <row r="58" spans="1:15" x14ac:dyDescent="0.25">
      <c r="A58" t="s">
        <v>41</v>
      </c>
      <c r="C58" s="25">
        <v>27.38</v>
      </c>
      <c r="D58" s="30">
        <v>27.13</v>
      </c>
      <c r="E58" s="30">
        <v>25.38</v>
      </c>
      <c r="F58" s="7">
        <f>IF(C58="-","-",IF(D58="-","-",C58/D58-1))</f>
        <v>9.2148912642830982E-3</v>
      </c>
      <c r="G58" s="7">
        <f>IF(C58="-","-",IF(E58="-","-",C58/E58-1))</f>
        <v>7.8802206461781044E-2</v>
      </c>
      <c r="I58" t="s">
        <v>42</v>
      </c>
      <c r="K58" s="25">
        <v>23</v>
      </c>
      <c r="L58" s="30">
        <v>21.75</v>
      </c>
      <c r="M58" s="30">
        <v>25.38</v>
      </c>
      <c r="N58" s="7">
        <f>IF(K58="-","-",IF(L58="-","-",K58/L58-1))</f>
        <v>5.7471264367816133E-2</v>
      </c>
      <c r="O58" s="7">
        <f>IF(K58="-","-",IF(M58="-","-",K58/M58-1))</f>
        <v>-9.377462568951922E-2</v>
      </c>
    </row>
    <row r="59" spans="1:15" x14ac:dyDescent="0.25">
      <c r="A59" s="141"/>
      <c r="B59" s="141"/>
      <c r="C59" s="150"/>
      <c r="D59" s="151"/>
      <c r="E59" s="151"/>
      <c r="F59" s="143"/>
      <c r="G59" s="143"/>
      <c r="H59" s="141"/>
      <c r="I59" s="141"/>
      <c r="J59" s="141"/>
      <c r="K59" s="150"/>
      <c r="L59" s="151"/>
      <c r="M59" s="151"/>
      <c r="N59" s="143"/>
      <c r="O59" s="143"/>
    </row>
    <row r="60" spans="1:15" ht="5.0999999999999996" customHeight="1" x14ac:dyDescent="0.25"/>
    <row r="61" spans="1:15" ht="5.0999999999999996" customHeight="1" x14ac:dyDescent="0.25"/>
    <row r="67" spans="1:15" ht="5.0999999999999996" customHeight="1" x14ac:dyDescent="0.25"/>
    <row r="69" spans="1:15" ht="5.0999999999999996" customHeight="1" x14ac:dyDescent="0.25"/>
    <row r="70" spans="1:15" x14ac:dyDescent="0.25">
      <c r="A70" s="92" t="s">
        <v>0</v>
      </c>
      <c r="B70" s="93" t="str">
        <f>B1</f>
        <v>1st September 2023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2" t="str">
        <f>N1</f>
        <v>Volume 86 Number 34</v>
      </c>
      <c r="O70" s="94"/>
    </row>
    <row r="71" spans="1:15" x14ac:dyDescent="0.2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</row>
    <row r="72" spans="1:15" x14ac:dyDescent="0.25">
      <c r="A72" s="1" t="s">
        <v>43</v>
      </c>
      <c r="I72" s="29" t="s">
        <v>44</v>
      </c>
      <c r="J72" s="100">
        <v>45078</v>
      </c>
    </row>
    <row r="73" spans="1:15" x14ac:dyDescent="0.25">
      <c r="L73" t="s">
        <v>6</v>
      </c>
      <c r="M73" t="s">
        <v>6</v>
      </c>
      <c r="N73" s="156" t="s">
        <v>7</v>
      </c>
      <c r="O73" s="156"/>
    </row>
    <row r="74" spans="1:15" x14ac:dyDescent="0.25">
      <c r="K74" s="29" t="s">
        <v>6</v>
      </c>
      <c r="L74" t="s">
        <v>38</v>
      </c>
      <c r="M74" t="s">
        <v>11</v>
      </c>
      <c r="N74" s="101">
        <v>45047</v>
      </c>
      <c r="O74" s="101">
        <v>44713</v>
      </c>
    </row>
    <row r="75" spans="1:15" x14ac:dyDescent="0.25">
      <c r="A75" s="160" t="s">
        <v>45</v>
      </c>
      <c r="B75" s="160"/>
      <c r="C75" s="160"/>
      <c r="D75" s="160"/>
      <c r="E75" s="160"/>
      <c r="F75" s="160"/>
      <c r="G75" s="160"/>
      <c r="H75" s="160"/>
      <c r="I75" t="s">
        <v>46</v>
      </c>
      <c r="K75" s="25">
        <v>1056.71</v>
      </c>
      <c r="L75" s="30" t="s">
        <v>30</v>
      </c>
      <c r="M75" s="30" t="s">
        <v>30</v>
      </c>
      <c r="N75" s="8" t="str">
        <f>IF(K75="-","-",IF(L75="-","-",K75/L75-1))</f>
        <v>-</v>
      </c>
      <c r="O75" s="8" t="str">
        <f>IF(K75="-","-",IF(M75="-","-",K75/M75-1))</f>
        <v>-</v>
      </c>
    </row>
    <row r="76" spans="1:15" x14ac:dyDescent="0.25">
      <c r="A76" s="160" t="s">
        <v>47</v>
      </c>
      <c r="B76" s="160"/>
      <c r="C76" s="160"/>
      <c r="D76" s="160"/>
      <c r="E76" s="160"/>
      <c r="F76" s="160"/>
      <c r="G76" s="160"/>
      <c r="H76" s="160"/>
      <c r="I76" t="s">
        <v>97</v>
      </c>
      <c r="K76" s="25" t="s">
        <v>30</v>
      </c>
      <c r="L76" s="30">
        <v>267.32669009242994</v>
      </c>
      <c r="M76" s="30">
        <v>150.59781894626201</v>
      </c>
      <c r="N76" s="8" t="str">
        <f>IF(K76="-","-",IF(L76="-","-",K76/L76-1))</f>
        <v>-</v>
      </c>
      <c r="O76" s="8" t="str">
        <f>IF(K76="-","-",IF(M76="-","-",K76/M76-1))</f>
        <v>-</v>
      </c>
    </row>
    <row r="77" spans="1:15" x14ac:dyDescent="0.25">
      <c r="I77" t="s">
        <v>98</v>
      </c>
      <c r="K77" s="25">
        <v>355.71317262399549</v>
      </c>
      <c r="L77" s="30">
        <v>235.37947910621011</v>
      </c>
      <c r="M77" s="30">
        <v>138.09193693693697</v>
      </c>
      <c r="N77" s="8">
        <f>IF(K77="-","-",IF(L77="-","-",K77/L77-1))</f>
        <v>0.51123272927070795</v>
      </c>
      <c r="O77" s="8">
        <f>IF(K77="-","-",IF(M77="-","-",K77/M77-1))</f>
        <v>1.5759155857625529</v>
      </c>
    </row>
    <row r="78" spans="1:15" x14ac:dyDescent="0.25">
      <c r="I78" t="s">
        <v>99</v>
      </c>
      <c r="K78" s="25" t="s">
        <v>30</v>
      </c>
      <c r="L78" s="30" t="s">
        <v>30</v>
      </c>
      <c r="M78" s="30" t="s">
        <v>30</v>
      </c>
      <c r="N78" s="8" t="str">
        <f>IF(K78="-","-",IF(L78="-","-",K78/L78-1))</f>
        <v>-</v>
      </c>
      <c r="O78" s="8" t="str">
        <f>IF(K78="-","-",IF(M78="-","-",K78/M78-1))</f>
        <v>-</v>
      </c>
    </row>
    <row r="79" spans="1:15" ht="5.0999999999999996" customHeight="1" x14ac:dyDescent="0.25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</row>
    <row r="80" spans="1:15" ht="5.0999999999999996" customHeight="1" x14ac:dyDescent="0.25"/>
    <row r="81" spans="1:15" x14ac:dyDescent="0.25">
      <c r="I81" s="92" t="s">
        <v>5</v>
      </c>
      <c r="J81" s="93">
        <f>C10</f>
        <v>45164</v>
      </c>
      <c r="K81" t="s">
        <v>48</v>
      </c>
      <c r="L81" t="s">
        <v>6</v>
      </c>
      <c r="M81" t="s">
        <v>6</v>
      </c>
      <c r="N81" s="156" t="s">
        <v>7</v>
      </c>
      <c r="O81" s="156"/>
    </row>
    <row r="82" spans="1:15" x14ac:dyDescent="0.25">
      <c r="A82" s="1" t="s">
        <v>49</v>
      </c>
      <c r="L82" t="s">
        <v>10</v>
      </c>
      <c r="M82" t="s">
        <v>11</v>
      </c>
      <c r="N82" s="102">
        <f>N13</f>
        <v>45157</v>
      </c>
      <c r="O82" s="102">
        <f>O13</f>
        <v>44800</v>
      </c>
    </row>
    <row r="83" spans="1:15" ht="5.0999999999999996" customHeight="1" x14ac:dyDescent="0.25"/>
    <row r="84" spans="1:15" ht="14.45" customHeight="1" x14ac:dyDescent="0.25">
      <c r="A84" s="160" t="s">
        <v>100</v>
      </c>
      <c r="B84" s="160"/>
      <c r="C84" s="160"/>
      <c r="D84" s="160"/>
      <c r="E84" s="160"/>
      <c r="F84" s="160"/>
      <c r="G84" s="160"/>
      <c r="H84" s="160"/>
      <c r="I84" t="s">
        <v>50</v>
      </c>
      <c r="K84" s="25">
        <v>215</v>
      </c>
      <c r="L84" s="25" t="s">
        <v>30</v>
      </c>
      <c r="M84" s="25">
        <v>297.5</v>
      </c>
      <c r="N84" s="8" t="str">
        <f>IF(K84="-","-",IF(L84="-","-",K84/L84-1))</f>
        <v>-</v>
      </c>
      <c r="O84" s="8">
        <f>IF(K84="-","-",IF(M84="-","-",K84/M84-1))</f>
        <v>-0.27731092436974791</v>
      </c>
    </row>
    <row r="85" spans="1:15" ht="14.45" customHeight="1" x14ac:dyDescent="0.25">
      <c r="I85" t="s">
        <v>51</v>
      </c>
      <c r="K85" s="25">
        <v>204</v>
      </c>
      <c r="L85" s="25" t="s">
        <v>30</v>
      </c>
      <c r="M85" s="25" t="s">
        <v>30</v>
      </c>
      <c r="N85" s="8" t="str">
        <f>IF(K85="-","-",IF(L85="-","-",K85/L85-1))</f>
        <v>-</v>
      </c>
      <c r="O85" s="8" t="str">
        <f t="shared" ref="O85" si="8">IF(K85="-","-",IF(M85="-","-",K85/M85-1))</f>
        <v>-</v>
      </c>
    </row>
    <row r="86" spans="1:15" ht="5.0999999999999996" customHeight="1" x14ac:dyDescent="0.25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</row>
    <row r="87" spans="1:15" ht="5.0999999999999996" customHeight="1" x14ac:dyDescent="0.25"/>
    <row r="88" spans="1:15" x14ac:dyDescent="0.25">
      <c r="A88" s="1" t="s">
        <v>52</v>
      </c>
      <c r="I88" s="92" t="s">
        <v>5</v>
      </c>
      <c r="J88" s="93">
        <f>C10</f>
        <v>45164</v>
      </c>
    </row>
    <row r="89" spans="1:15" ht="3" customHeight="1" x14ac:dyDescent="0.25"/>
    <row r="90" spans="1:15" x14ac:dyDescent="0.25">
      <c r="A90" s="160" t="s">
        <v>53</v>
      </c>
      <c r="B90" s="160"/>
      <c r="C90" s="160"/>
      <c r="D90" s="160"/>
      <c r="E90" s="160"/>
      <c r="F90" s="160"/>
      <c r="G90" s="160"/>
      <c r="H90" s="160"/>
      <c r="J90" s="29" t="s">
        <v>54</v>
      </c>
      <c r="K90" s="29" t="s">
        <v>55</v>
      </c>
      <c r="L90" t="s">
        <v>6</v>
      </c>
      <c r="M90" t="s">
        <v>6</v>
      </c>
      <c r="N90" s="156" t="s">
        <v>7</v>
      </c>
      <c r="O90" s="156"/>
    </row>
    <row r="91" spans="1:15" x14ac:dyDescent="0.25">
      <c r="I91" s="152" t="s">
        <v>56</v>
      </c>
      <c r="J91" s="152" t="s">
        <v>57</v>
      </c>
      <c r="K91" s="152" t="s">
        <v>6</v>
      </c>
      <c r="L91" s="141" t="s">
        <v>10</v>
      </c>
      <c r="M91" s="141" t="s">
        <v>11</v>
      </c>
      <c r="N91" s="140">
        <f>F13</f>
        <v>45157</v>
      </c>
      <c r="O91" s="140">
        <f>G13</f>
        <v>44800</v>
      </c>
    </row>
    <row r="92" spans="1:15" x14ac:dyDescent="0.25">
      <c r="A92" s="1" t="s">
        <v>58</v>
      </c>
      <c r="B92" t="s">
        <v>59</v>
      </c>
      <c r="F92" t="s">
        <v>60</v>
      </c>
      <c r="I92" s="33">
        <v>28</v>
      </c>
      <c r="J92" s="33" t="s">
        <v>267</v>
      </c>
      <c r="K92" s="103">
        <v>748.57142857142856</v>
      </c>
      <c r="L92" s="103" t="s">
        <v>30</v>
      </c>
      <c r="M92" s="103">
        <v>800.34482758620686</v>
      </c>
      <c r="N92" s="34" t="str">
        <f t="shared" ref="N92:N99" si="9">IF(K92="-","-",IF(L92="-","-",K92/L92-1))</f>
        <v>-</v>
      </c>
      <c r="O92" s="8">
        <f t="shared" ref="O92:O99" si="10">IF(K92="-","-",IF(M92="-","-",K92/M92-1))</f>
        <v>-6.4688865636732928E-2</v>
      </c>
    </row>
    <row r="93" spans="1:15" x14ac:dyDescent="0.25">
      <c r="A93" s="1" t="s">
        <v>61</v>
      </c>
      <c r="F93" t="s">
        <v>62</v>
      </c>
      <c r="I93" s="33">
        <v>81</v>
      </c>
      <c r="J93" s="33" t="s">
        <v>268</v>
      </c>
      <c r="K93" s="103">
        <v>865.39506172839504</v>
      </c>
      <c r="L93" s="103">
        <v>864.97727272727275</v>
      </c>
      <c r="M93" s="103">
        <v>831.40243902439022</v>
      </c>
      <c r="N93" s="34">
        <f t="shared" si="9"/>
        <v>4.8300575552118197E-4</v>
      </c>
      <c r="O93" s="8">
        <f t="shared" si="10"/>
        <v>4.0885882826965814E-2</v>
      </c>
    </row>
    <row r="94" spans="1:15" x14ac:dyDescent="0.25">
      <c r="F94" t="s">
        <v>63</v>
      </c>
      <c r="I94" s="33">
        <v>161</v>
      </c>
      <c r="J94" s="33" t="s">
        <v>269</v>
      </c>
      <c r="K94" s="103">
        <v>1129.8322981366459</v>
      </c>
      <c r="L94" s="103">
        <v>1029.9369369369369</v>
      </c>
      <c r="M94" s="103">
        <v>948.81355932203394</v>
      </c>
      <c r="N94" s="34">
        <f t="shared" si="9"/>
        <v>9.6991726014605151E-2</v>
      </c>
      <c r="O94" s="8">
        <f t="shared" si="10"/>
        <v>0.19078430850414629</v>
      </c>
    </row>
    <row r="95" spans="1:15" x14ac:dyDescent="0.25">
      <c r="F95" t="s">
        <v>64</v>
      </c>
      <c r="I95" s="33">
        <v>192</v>
      </c>
      <c r="J95" s="33" t="s">
        <v>270</v>
      </c>
      <c r="K95" s="103">
        <v>1430.4635416666667</v>
      </c>
      <c r="L95" s="103">
        <v>1406.9660194174758</v>
      </c>
      <c r="M95" s="103">
        <v>1308.7327188940092</v>
      </c>
      <c r="N95" s="34">
        <f t="shared" si="9"/>
        <v>1.6700845596057556E-2</v>
      </c>
      <c r="O95" s="8">
        <f t="shared" si="10"/>
        <v>9.3014273285327853E-2</v>
      </c>
    </row>
    <row r="96" spans="1:15" x14ac:dyDescent="0.25">
      <c r="B96" t="s">
        <v>65</v>
      </c>
      <c r="F96" t="s">
        <v>60</v>
      </c>
      <c r="I96" s="33">
        <v>31</v>
      </c>
      <c r="J96" s="33" t="s">
        <v>267</v>
      </c>
      <c r="K96" s="103">
        <v>746.61290322580646</v>
      </c>
      <c r="L96" s="103">
        <v>684.48275862068965</v>
      </c>
      <c r="M96" s="103">
        <v>739.09090909090912</v>
      </c>
      <c r="N96" s="34">
        <f t="shared" si="9"/>
        <v>9.0769480783294165E-2</v>
      </c>
      <c r="O96" s="8">
        <f t="shared" si="10"/>
        <v>1.0177359838114519E-2</v>
      </c>
    </row>
    <row r="97" spans="1:15" x14ac:dyDescent="0.25">
      <c r="F97" t="s">
        <v>62</v>
      </c>
      <c r="I97" s="33">
        <v>80</v>
      </c>
      <c r="J97" s="33" t="s">
        <v>271</v>
      </c>
      <c r="K97" s="103">
        <v>840.625</v>
      </c>
      <c r="L97" s="103">
        <v>796.8604651162791</v>
      </c>
      <c r="M97" s="103">
        <v>771.63114754098365</v>
      </c>
      <c r="N97" s="34">
        <f t="shared" si="9"/>
        <v>5.4921202393112489E-2</v>
      </c>
      <c r="O97" s="8">
        <f t="shared" si="10"/>
        <v>8.9412995676605878E-2</v>
      </c>
    </row>
    <row r="98" spans="1:15" x14ac:dyDescent="0.25">
      <c r="F98" t="s">
        <v>63</v>
      </c>
      <c r="I98" s="33">
        <v>170</v>
      </c>
      <c r="J98" s="33" t="s">
        <v>272</v>
      </c>
      <c r="K98" s="103">
        <v>1034.0176470588235</v>
      </c>
      <c r="L98" s="103">
        <v>1028.1092436974791</v>
      </c>
      <c r="M98" s="103">
        <v>958.71812080536915</v>
      </c>
      <c r="N98" s="34">
        <f t="shared" si="9"/>
        <v>5.7468633781518896E-3</v>
      </c>
      <c r="O98" s="8">
        <f t="shared" si="10"/>
        <v>7.8541882769670668E-2</v>
      </c>
    </row>
    <row r="99" spans="1:15" x14ac:dyDescent="0.25">
      <c r="F99" t="s">
        <v>64</v>
      </c>
      <c r="I99" s="33">
        <v>98</v>
      </c>
      <c r="J99" s="33" t="s">
        <v>273</v>
      </c>
      <c r="K99" s="103">
        <v>1395.8877551020407</v>
      </c>
      <c r="L99" s="103">
        <v>1297.8977272727273</v>
      </c>
      <c r="M99" s="103">
        <v>1251.6056910569105</v>
      </c>
      <c r="N99" s="34">
        <f t="shared" si="9"/>
        <v>7.549903645737932E-2</v>
      </c>
      <c r="O99" s="8">
        <f t="shared" si="10"/>
        <v>0.11527757110411674</v>
      </c>
    </row>
    <row r="100" spans="1:15" ht="8.1" customHeight="1" x14ac:dyDescent="0.25">
      <c r="I100" s="103"/>
      <c r="J100" s="103"/>
      <c r="K100" s="103"/>
      <c r="L100" s="103"/>
      <c r="M100" s="103"/>
      <c r="N100" s="35"/>
      <c r="O100" s="8"/>
    </row>
    <row r="101" spans="1:15" x14ac:dyDescent="0.25">
      <c r="A101" s="1" t="s">
        <v>66</v>
      </c>
      <c r="B101" t="s">
        <v>59</v>
      </c>
      <c r="F101" t="s">
        <v>67</v>
      </c>
      <c r="I101" s="33">
        <v>18</v>
      </c>
      <c r="J101" s="33" t="s">
        <v>274</v>
      </c>
      <c r="K101" s="103">
        <v>297.38888888888891</v>
      </c>
      <c r="L101" s="103" t="s">
        <v>30</v>
      </c>
      <c r="M101" s="103">
        <v>423.33333333333331</v>
      </c>
      <c r="N101" s="34" t="str">
        <f>IF(K101="-","-",IF(L101="-","-",K101/L101-1))</f>
        <v>-</v>
      </c>
      <c r="O101" s="8">
        <f>IF(K101="-","-",IF(M101="-","-",K101/M101-1))</f>
        <v>-0.29750656167978995</v>
      </c>
    </row>
    <row r="102" spans="1:15" x14ac:dyDescent="0.25">
      <c r="A102" s="1" t="s">
        <v>68</v>
      </c>
      <c r="F102" t="s">
        <v>69</v>
      </c>
      <c r="I102" s="33">
        <v>153</v>
      </c>
      <c r="J102" s="33" t="s">
        <v>275</v>
      </c>
      <c r="K102" s="103">
        <v>908.46405228758169</v>
      </c>
      <c r="L102" s="103">
        <v>960.0420168067227</v>
      </c>
      <c r="M102" s="103">
        <v>806.22222222222217</v>
      </c>
      <c r="N102" s="34">
        <f>IF(K102="-","-",IF(L102="-","-",K102/L102-1))</f>
        <v>-5.3724694978141585E-2</v>
      </c>
      <c r="O102" s="8">
        <f>IF(K102="-","-",IF(M102="-","-",K102/M102-1))</f>
        <v>0.12681594137103569</v>
      </c>
    </row>
    <row r="103" spans="1:15" x14ac:dyDescent="0.25">
      <c r="B103" t="s">
        <v>65</v>
      </c>
      <c r="F103" t="s">
        <v>67</v>
      </c>
      <c r="I103" s="33">
        <v>7</v>
      </c>
      <c r="J103" s="33" t="s">
        <v>276</v>
      </c>
      <c r="K103" s="103">
        <v>368.57142857142856</v>
      </c>
      <c r="L103" s="103" t="s">
        <v>30</v>
      </c>
      <c r="M103" s="103">
        <v>403.33333333333331</v>
      </c>
      <c r="N103" s="34" t="str">
        <f>IF(K103="-","-",IF(L103="-","-",K103/L103-1))</f>
        <v>-</v>
      </c>
      <c r="O103" s="8">
        <f>IF(K103="-","-",IF(M103="-","-",K103/M103-1))</f>
        <v>-8.6186540731995276E-2</v>
      </c>
    </row>
    <row r="104" spans="1:15" x14ac:dyDescent="0.25">
      <c r="F104" t="s">
        <v>69</v>
      </c>
      <c r="I104" s="33">
        <v>112</v>
      </c>
      <c r="J104" s="33" t="s">
        <v>277</v>
      </c>
      <c r="K104" s="103">
        <v>818.92857142857144</v>
      </c>
      <c r="L104" s="103">
        <v>869.85</v>
      </c>
      <c r="M104" s="103">
        <v>811.62337662337666</v>
      </c>
      <c r="N104" s="34">
        <f>IF(K104="-","-",IF(L104="-","-",K104/L104-1))</f>
        <v>-5.8540470852938564E-2</v>
      </c>
      <c r="O104" s="8">
        <f>IF(K104="-","-",IF(M104="-","-",K104/M104-1))</f>
        <v>9.0007200576045499E-3</v>
      </c>
    </row>
    <row r="105" spans="1:15" ht="8.1" customHeight="1" x14ac:dyDescent="0.25">
      <c r="I105" s="103"/>
      <c r="J105" s="103"/>
      <c r="K105" s="103"/>
      <c r="L105" s="103"/>
      <c r="M105" s="103"/>
      <c r="N105" s="34"/>
      <c r="O105" s="8"/>
    </row>
    <row r="106" spans="1:15" x14ac:dyDescent="0.25">
      <c r="A106" s="1" t="s">
        <v>70</v>
      </c>
      <c r="B106" t="s">
        <v>71</v>
      </c>
      <c r="F106" t="s">
        <v>72</v>
      </c>
      <c r="I106" s="33">
        <v>8</v>
      </c>
      <c r="J106" s="33" t="s">
        <v>278</v>
      </c>
      <c r="K106" s="103">
        <v>1670</v>
      </c>
      <c r="L106" s="103">
        <v>1658.75</v>
      </c>
      <c r="M106" s="103">
        <v>1769.6226415094341</v>
      </c>
      <c r="N106" s="34">
        <f t="shared" ref="N106:N111" si="11">IF(K106="-","-",IF(L106="-","-",K106/L106-1))</f>
        <v>6.7822155237378112E-3</v>
      </c>
      <c r="O106" s="8">
        <f t="shared" ref="O106:O110" si="12">IF(K106="-","-",IF(M106="-","-",K106/M106-1))</f>
        <v>-5.6295980381703914E-2</v>
      </c>
    </row>
    <row r="107" spans="1:15" x14ac:dyDescent="0.25">
      <c r="A107" s="1" t="s">
        <v>61</v>
      </c>
      <c r="F107" t="s">
        <v>73</v>
      </c>
      <c r="I107" s="33" t="s">
        <v>30</v>
      </c>
      <c r="J107" s="33" t="s">
        <v>30</v>
      </c>
      <c r="K107" s="103" t="s">
        <v>30</v>
      </c>
      <c r="L107" s="103" t="s">
        <v>30</v>
      </c>
      <c r="M107" s="103" t="s">
        <v>30</v>
      </c>
      <c r="N107" s="34" t="str">
        <f t="shared" si="11"/>
        <v>-</v>
      </c>
      <c r="O107" s="8" t="str">
        <f t="shared" si="12"/>
        <v>-</v>
      </c>
    </row>
    <row r="108" spans="1:15" x14ac:dyDescent="0.25">
      <c r="F108" t="s">
        <v>74</v>
      </c>
      <c r="I108" s="33" t="s">
        <v>30</v>
      </c>
      <c r="J108" s="33" t="s">
        <v>30</v>
      </c>
      <c r="K108" s="103" t="s">
        <v>30</v>
      </c>
      <c r="L108" s="103" t="s">
        <v>30</v>
      </c>
      <c r="M108" s="103">
        <v>1340</v>
      </c>
      <c r="N108" s="34" t="str">
        <f t="shared" si="11"/>
        <v>-</v>
      </c>
      <c r="O108" s="8" t="str">
        <f t="shared" si="12"/>
        <v>-</v>
      </c>
    </row>
    <row r="109" spans="1:15" x14ac:dyDescent="0.25">
      <c r="B109" t="s">
        <v>75</v>
      </c>
      <c r="F109" t="s">
        <v>76</v>
      </c>
      <c r="I109" s="33" t="s">
        <v>30</v>
      </c>
      <c r="J109" s="33" t="s">
        <v>30</v>
      </c>
      <c r="K109" s="103" t="s">
        <v>30</v>
      </c>
      <c r="L109" s="103">
        <v>1482.5</v>
      </c>
      <c r="M109" s="103">
        <v>1367.0769230769231</v>
      </c>
      <c r="N109" s="34" t="str">
        <f t="shared" si="11"/>
        <v>-</v>
      </c>
      <c r="O109" s="8" t="str">
        <f t="shared" si="12"/>
        <v>-</v>
      </c>
    </row>
    <row r="110" spans="1:15" x14ac:dyDescent="0.25">
      <c r="F110" t="s">
        <v>73</v>
      </c>
      <c r="I110" s="33">
        <v>10</v>
      </c>
      <c r="J110" s="33" t="s">
        <v>279</v>
      </c>
      <c r="K110" s="103">
        <v>1790</v>
      </c>
      <c r="L110" s="103">
        <v>1516.3157894736842</v>
      </c>
      <c r="M110" s="103" t="s">
        <v>30</v>
      </c>
      <c r="N110" s="34">
        <f t="shared" si="11"/>
        <v>0.18049288441513367</v>
      </c>
      <c r="O110" s="8" t="str">
        <f t="shared" si="12"/>
        <v>-</v>
      </c>
    </row>
    <row r="111" spans="1:15" x14ac:dyDescent="0.25">
      <c r="F111" t="s">
        <v>74</v>
      </c>
      <c r="I111" s="33" t="s">
        <v>30</v>
      </c>
      <c r="J111" s="33" t="s">
        <v>30</v>
      </c>
      <c r="K111" s="103" t="s">
        <v>30</v>
      </c>
      <c r="L111" s="103">
        <v>1589.1666666666667</v>
      </c>
      <c r="M111" s="103" t="s">
        <v>30</v>
      </c>
      <c r="N111" s="34" t="str">
        <f t="shared" si="11"/>
        <v>-</v>
      </c>
      <c r="O111" s="8" t="str">
        <f>IF(K111="-","-",IF(M111="-","-",K111/M111-1))</f>
        <v>-</v>
      </c>
    </row>
    <row r="112" spans="1:15" ht="8.1" customHeight="1" x14ac:dyDescent="0.25">
      <c r="I112" s="103"/>
      <c r="J112" s="103"/>
      <c r="K112" s="103"/>
      <c r="L112" s="103"/>
      <c r="M112" s="103"/>
      <c r="N112" s="35"/>
      <c r="O112" s="8"/>
    </row>
    <row r="113" spans="1:15" x14ac:dyDescent="0.25">
      <c r="A113" s="1" t="s">
        <v>77</v>
      </c>
      <c r="F113" t="s">
        <v>78</v>
      </c>
      <c r="I113" s="33">
        <v>339</v>
      </c>
      <c r="J113" s="33" t="s">
        <v>280</v>
      </c>
      <c r="K113" s="103">
        <v>953.02949852507379</v>
      </c>
      <c r="L113" s="103">
        <v>906.95769230769235</v>
      </c>
      <c r="M113" s="103">
        <v>990.99473684210523</v>
      </c>
      <c r="N113" s="34">
        <f>IF(K113="-","-",IF(L113="-","-",K113/L113-1))</f>
        <v>5.07981867380769E-2</v>
      </c>
      <c r="O113" s="8">
        <f>IF(K113="-","-",IF(M113="-","-",K113/M113-1))</f>
        <v>-3.8310232038175185E-2</v>
      </c>
    </row>
    <row r="114" spans="1:15" x14ac:dyDescent="0.25">
      <c r="A114" s="1" t="s">
        <v>61</v>
      </c>
      <c r="F114" t="s">
        <v>79</v>
      </c>
      <c r="I114" s="33">
        <v>495</v>
      </c>
      <c r="J114" s="33" t="s">
        <v>281</v>
      </c>
      <c r="K114" s="103">
        <v>261.73737373737373</v>
      </c>
      <c r="L114" s="103">
        <v>243.44023323615161</v>
      </c>
      <c r="M114" s="103">
        <v>250.74328859060404</v>
      </c>
      <c r="N114" s="34">
        <f>IF(K114="-","-",IF(L114="-","-",K114/L114-1))</f>
        <v>7.5160708885259719E-2</v>
      </c>
      <c r="O114" s="8">
        <f>IF(K114="-","-",IF(M114="-","-",K114/M114-1))</f>
        <v>4.3845979721196304E-2</v>
      </c>
    </row>
    <row r="115" spans="1:15" ht="8.1" customHeight="1" x14ac:dyDescent="0.25">
      <c r="A115" s="135"/>
      <c r="B115" s="141"/>
      <c r="C115" s="141"/>
      <c r="D115" s="141"/>
      <c r="E115" s="141"/>
      <c r="F115" s="141"/>
      <c r="G115" s="141"/>
      <c r="H115" s="141"/>
      <c r="I115" s="116"/>
      <c r="J115" s="117"/>
      <c r="K115" s="113"/>
      <c r="L115" s="103"/>
      <c r="M115" s="113"/>
      <c r="N115" s="153"/>
      <c r="O115" s="153"/>
    </row>
    <row r="116" spans="1:15" x14ac:dyDescent="0.25">
      <c r="A116" s="1" t="s">
        <v>70</v>
      </c>
      <c r="B116" t="s">
        <v>80</v>
      </c>
      <c r="F116" t="s">
        <v>81</v>
      </c>
      <c r="I116" s="33" t="s">
        <v>30</v>
      </c>
      <c r="J116" s="33" t="s">
        <v>30</v>
      </c>
      <c r="K116" s="104" t="s">
        <v>30</v>
      </c>
      <c r="L116" s="103">
        <v>167.58476981488613</v>
      </c>
      <c r="M116" s="105">
        <v>156.52465915130472</v>
      </c>
      <c r="N116" s="8" t="str">
        <f t="shared" ref="N116:N121" si="13">IF(K116="-","-",IF(L116="-","-",K116/L116-1))</f>
        <v>-</v>
      </c>
      <c r="O116" s="8" t="str">
        <f t="shared" ref="O116:O121" si="14">IF(K116="-","-",IF(M116="-","-",K116/M116-1))</f>
        <v>-</v>
      </c>
    </row>
    <row r="117" spans="1:15" x14ac:dyDescent="0.25">
      <c r="A117" s="1" t="s">
        <v>82</v>
      </c>
      <c r="F117" t="s">
        <v>83</v>
      </c>
      <c r="I117" s="33">
        <v>1579</v>
      </c>
      <c r="J117" s="33" t="s">
        <v>282</v>
      </c>
      <c r="K117" s="104">
        <v>162.98670044331857</v>
      </c>
      <c r="L117" s="103">
        <v>162.26861451460886</v>
      </c>
      <c r="M117" s="105">
        <v>168.1843910806175</v>
      </c>
      <c r="N117" s="34">
        <f t="shared" si="13"/>
        <v>4.4252915504190415E-3</v>
      </c>
      <c r="O117" s="8">
        <f t="shared" si="14"/>
        <v>-3.0904714782999498E-2</v>
      </c>
    </row>
    <row r="118" spans="1:15" x14ac:dyDescent="0.25">
      <c r="B118" t="s">
        <v>84</v>
      </c>
      <c r="F118" t="s">
        <v>81</v>
      </c>
      <c r="I118" s="33">
        <v>4092</v>
      </c>
      <c r="J118" s="33" t="s">
        <v>283</v>
      </c>
      <c r="K118" s="104">
        <v>111.70112141492861</v>
      </c>
      <c r="L118" s="103">
        <v>101.64452383447902</v>
      </c>
      <c r="M118" s="105">
        <v>111.50388217924693</v>
      </c>
      <c r="N118" s="34">
        <f t="shared" si="13"/>
        <v>9.8938901979865213E-2</v>
      </c>
      <c r="O118" s="8">
        <f t="shared" si="14"/>
        <v>1.768900165866949E-3</v>
      </c>
    </row>
    <row r="119" spans="1:15" x14ac:dyDescent="0.25">
      <c r="F119" t="s">
        <v>83</v>
      </c>
      <c r="I119" s="33">
        <v>689</v>
      </c>
      <c r="J119" s="33" t="s">
        <v>284</v>
      </c>
      <c r="K119" s="104">
        <v>94.776487663280122</v>
      </c>
      <c r="L119" s="103">
        <v>121.57744360902255</v>
      </c>
      <c r="M119" s="105">
        <v>92.900958466453673</v>
      </c>
      <c r="N119" s="34">
        <f t="shared" si="13"/>
        <v>-0.22044348976386496</v>
      </c>
      <c r="O119" s="8">
        <f t="shared" si="14"/>
        <v>2.0188480590366487E-2</v>
      </c>
    </row>
    <row r="120" spans="1:15" x14ac:dyDescent="0.25">
      <c r="B120" t="s">
        <v>85</v>
      </c>
      <c r="F120" t="s">
        <v>81</v>
      </c>
      <c r="I120" s="33" t="s">
        <v>30</v>
      </c>
      <c r="J120" s="33" t="s">
        <v>30</v>
      </c>
      <c r="K120" s="104" t="s">
        <v>30</v>
      </c>
      <c r="L120" s="103" t="s">
        <v>30</v>
      </c>
      <c r="M120" s="105" t="s">
        <v>30</v>
      </c>
      <c r="N120" s="34" t="str">
        <f t="shared" si="13"/>
        <v>-</v>
      </c>
      <c r="O120" s="8" t="str">
        <f t="shared" si="14"/>
        <v>-</v>
      </c>
    </row>
    <row r="121" spans="1:15" x14ac:dyDescent="0.25">
      <c r="B121" t="s">
        <v>86</v>
      </c>
      <c r="F121" t="s">
        <v>83</v>
      </c>
      <c r="I121" s="33" t="s">
        <v>30</v>
      </c>
      <c r="J121" s="33" t="s">
        <v>30</v>
      </c>
      <c r="K121" s="104" t="s">
        <v>30</v>
      </c>
      <c r="L121" s="103" t="s">
        <v>30</v>
      </c>
      <c r="M121" s="105" t="s">
        <v>30</v>
      </c>
      <c r="N121" s="34" t="str">
        <f t="shared" si="13"/>
        <v>-</v>
      </c>
      <c r="O121" s="8" t="str">
        <f t="shared" si="14"/>
        <v>-</v>
      </c>
    </row>
    <row r="122" spans="1:15" x14ac:dyDescent="0.25">
      <c r="B122" t="s">
        <v>87</v>
      </c>
      <c r="I122" s="103"/>
      <c r="J122" s="38"/>
      <c r="K122" s="104"/>
      <c r="L122" s="103"/>
      <c r="M122" s="104"/>
      <c r="N122" s="34"/>
      <c r="O122" s="34"/>
    </row>
    <row r="123" spans="1:15" ht="5.0999999999999996" customHeight="1" x14ac:dyDescent="0.25">
      <c r="I123" s="103"/>
      <c r="J123" s="38"/>
      <c r="K123" s="104"/>
      <c r="L123" s="103"/>
      <c r="M123" s="104"/>
      <c r="N123" s="34"/>
      <c r="O123" s="34"/>
    </row>
    <row r="124" spans="1:15" x14ac:dyDescent="0.25">
      <c r="A124" s="1" t="s">
        <v>88</v>
      </c>
      <c r="B124" t="s">
        <v>89</v>
      </c>
      <c r="F124" t="s">
        <v>81</v>
      </c>
      <c r="I124" s="33">
        <v>978</v>
      </c>
      <c r="J124" s="33" t="s">
        <v>214</v>
      </c>
      <c r="K124" s="104">
        <v>67.206537095446109</v>
      </c>
      <c r="L124" s="103">
        <v>75.200542849164194</v>
      </c>
      <c r="M124" s="40">
        <v>75.857527543910436</v>
      </c>
      <c r="N124" s="34">
        <f>IF(K124="-","-",IF(L124="-","-",K124/L124-1))</f>
        <v>-0.10630250063157531</v>
      </c>
      <c r="O124" s="8">
        <f>IF(K124="-","-",IF(M124="-","-",K124/M124-1))</f>
        <v>-0.11404261025323648</v>
      </c>
    </row>
    <row r="125" spans="1:15" x14ac:dyDescent="0.25">
      <c r="A125" s="1" t="s">
        <v>82</v>
      </c>
      <c r="F125" t="s">
        <v>83</v>
      </c>
      <c r="I125" s="33">
        <v>977</v>
      </c>
      <c r="J125" s="33" t="s">
        <v>285</v>
      </c>
      <c r="K125" s="104">
        <v>89.735926305015354</v>
      </c>
      <c r="L125" s="103">
        <v>92.357382550335572</v>
      </c>
      <c r="M125" s="40">
        <v>83.595541401273891</v>
      </c>
      <c r="N125" s="34">
        <f>IF(K125="-","-",IF(L125="-","-",K125/L125-1))</f>
        <v>-2.8383829997472021E-2</v>
      </c>
      <c r="O125" s="8">
        <f>IF(K125="-","-",IF(M125="-","-",K125/M125-1))</f>
        <v>7.3453497648474864E-2</v>
      </c>
    </row>
    <row r="126" spans="1:15" x14ac:dyDescent="0.25">
      <c r="B126" t="s">
        <v>90</v>
      </c>
      <c r="I126" s="33">
        <v>23</v>
      </c>
      <c r="J126" s="33" t="s">
        <v>286</v>
      </c>
      <c r="K126" s="104">
        <v>84.608695652173907</v>
      </c>
      <c r="L126" s="103">
        <v>86.25</v>
      </c>
      <c r="M126" s="40">
        <v>99.772727272727266</v>
      </c>
      <c r="N126" s="34">
        <f>IF(K126="-","-",IF(L126="-","-",K126/L126-1))</f>
        <v>-1.9029615626969143E-2</v>
      </c>
      <c r="O126" s="8">
        <f>IF(K126="-","-",IF(M126="-","-",K126/M126-1))</f>
        <v>-0.15198573833812024</v>
      </c>
    </row>
    <row r="127" spans="1:15" x14ac:dyDescent="0.25">
      <c r="A127" s="141"/>
      <c r="B127" s="141" t="s">
        <v>91</v>
      </c>
      <c r="C127" s="141"/>
      <c r="D127" s="141"/>
      <c r="E127" s="141"/>
      <c r="F127" s="141"/>
      <c r="G127" s="141"/>
      <c r="H127" s="141"/>
      <c r="I127" s="118">
        <v>6365</v>
      </c>
      <c r="J127" s="118" t="s">
        <v>287</v>
      </c>
      <c r="K127" s="114">
        <v>83.241476826394347</v>
      </c>
      <c r="L127" s="103">
        <v>78.470483799378613</v>
      </c>
      <c r="M127" s="154">
        <v>78.884286433003524</v>
      </c>
      <c r="N127" s="155">
        <f>IF(K127="-","-",IF(L127="-","-",K127/L127-1))</f>
        <v>6.0799842131896265E-2</v>
      </c>
      <c r="O127" s="142">
        <f>IF(K127="-","-",IF(M127="-","-",K127/M127-1))</f>
        <v>5.5235213379173809E-2</v>
      </c>
    </row>
  </sheetData>
  <mergeCells count="16">
    <mergeCell ref="N81:O81"/>
    <mergeCell ref="A84:H84"/>
    <mergeCell ref="A90:H90"/>
    <mergeCell ref="N90:O90"/>
    <mergeCell ref="A50:H50"/>
    <mergeCell ref="F55:G55"/>
    <mergeCell ref="N55:O55"/>
    <mergeCell ref="N73:O73"/>
    <mergeCell ref="A75:H75"/>
    <mergeCell ref="A76:H76"/>
    <mergeCell ref="A45:H45"/>
    <mergeCell ref="G5:J5"/>
    <mergeCell ref="H8:O8"/>
    <mergeCell ref="F12:G12"/>
    <mergeCell ref="N12:O12"/>
    <mergeCell ref="A38:H38"/>
  </mergeCells>
  <pageMargins left="0.11811023622047245" right="0.11811023622047245" top="0.35433070866141736" bottom="0.55118110236220474" header="0.31496062992125984" footer="0.31496062992125984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15</vt:i4>
      </vt:variant>
    </vt:vector>
  </HeadingPairs>
  <TitlesOfParts>
    <vt:vector size="31" baseType="lpstr">
      <vt:lpstr>Volume 86 Quarter 3</vt:lpstr>
      <vt:lpstr>No.27 08 Jul 2023</vt:lpstr>
      <vt:lpstr>No.28 15 Jul 2023</vt:lpstr>
      <vt:lpstr>No.29 22 Jul 2023</vt:lpstr>
      <vt:lpstr>No.30 29 Jul 2023</vt:lpstr>
      <vt:lpstr>No.31 05 Aug 2023</vt:lpstr>
      <vt:lpstr>No.32 12 Aug 2023</vt:lpstr>
      <vt:lpstr>No.33 19 Aug 2023</vt:lpstr>
      <vt:lpstr>No.34 26 Aug 2023</vt:lpstr>
      <vt:lpstr>No.35 02 Sep 2023</vt:lpstr>
      <vt:lpstr>No.36 09 Sep 2023</vt:lpstr>
      <vt:lpstr>No.37 16 Sep 2023</vt:lpstr>
      <vt:lpstr>No.38 23 Sep 2023</vt:lpstr>
      <vt:lpstr>No.39 30 Sep 2023</vt:lpstr>
      <vt:lpstr>Graphs 1</vt:lpstr>
      <vt:lpstr>Graphs 2</vt:lpstr>
      <vt:lpstr>'Graphs 1'!Print_Area</vt:lpstr>
      <vt:lpstr>'Graphs 2'!Print_Area</vt:lpstr>
      <vt:lpstr>'No.27 08 Jul 2023'!Print_Area</vt:lpstr>
      <vt:lpstr>'No.28 15 Jul 2023'!Print_Area</vt:lpstr>
      <vt:lpstr>'No.29 22 Jul 2023'!Print_Area</vt:lpstr>
      <vt:lpstr>'No.30 29 Jul 2023'!Print_Area</vt:lpstr>
      <vt:lpstr>'No.31 05 Aug 2023'!Print_Area</vt:lpstr>
      <vt:lpstr>'No.32 12 Aug 2023'!Print_Area</vt:lpstr>
      <vt:lpstr>'No.33 19 Aug 2023'!Print_Area</vt:lpstr>
      <vt:lpstr>'No.34 26 Aug 2023'!Print_Area</vt:lpstr>
      <vt:lpstr>'No.35 02 Sep 2023'!Print_Area</vt:lpstr>
      <vt:lpstr>'No.36 09 Sep 2023'!Print_Area</vt:lpstr>
      <vt:lpstr>'No.37 16 Sep 2023'!Print_Area</vt:lpstr>
      <vt:lpstr>'No.38 23 Sep 2023'!Print_Area</vt:lpstr>
      <vt:lpstr>'No.39 30 Sep 2023'!Print_Area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Frankie Quinn</dc:creator>
  <cp:lastModifiedBy>Liz Babb</cp:lastModifiedBy>
  <cp:lastPrinted>2023-07-18T15:33:59Z</cp:lastPrinted>
  <dcterms:created xsi:type="dcterms:W3CDTF">2015-02-18T11:08:41Z</dcterms:created>
  <dcterms:modified xsi:type="dcterms:W3CDTF">2023-10-05T14:52:20Z</dcterms:modified>
</cp:coreProperties>
</file>