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338643\Desktop\"/>
    </mc:Choice>
  </mc:AlternateContent>
  <bookViews>
    <workbookView xWindow="360" yWindow="120" windowWidth="22995" windowHeight="9525"/>
  </bookViews>
  <sheets>
    <sheet name="Cover" sheetId="9" r:id="rId1"/>
    <sheet name="Contents" sheetId="10" r:id="rId2"/>
    <sheet name="Table1" sheetId="2" r:id="rId3"/>
    <sheet name="Table2" sheetId="5" r:id="rId4"/>
    <sheet name="Table3" sheetId="4" r:id="rId5"/>
    <sheet name="Figure1" sheetId="8" r:id="rId6"/>
    <sheet name="Figure2" sheetId="6" r:id="rId7"/>
  </sheets>
  <calcPr calcId="152511"/>
</workbook>
</file>

<file path=xl/calcChain.xml><?xml version="1.0" encoding="utf-8"?>
<calcChain xmlns="http://schemas.openxmlformats.org/spreadsheetml/2006/main">
  <c r="D26" i="8" l="1"/>
  <c r="E26" i="8" s="1"/>
  <c r="D25" i="8"/>
  <c r="E25" i="8" s="1"/>
  <c r="E6" i="4"/>
  <c r="E6" i="5"/>
  <c r="F6" i="2"/>
  <c r="D27" i="8"/>
  <c r="E27" i="8" s="1"/>
  <c r="E9" i="5" l="1"/>
  <c r="F9" i="5" s="1"/>
  <c r="E8" i="5"/>
  <c r="F8" i="5" s="1"/>
  <c r="E7" i="5"/>
  <c r="F7" i="5" s="1"/>
  <c r="F6" i="5"/>
  <c r="E9" i="4"/>
  <c r="F9" i="4" s="1"/>
  <c r="E8" i="4"/>
  <c r="F8" i="4" s="1"/>
  <c r="E7" i="4"/>
  <c r="F7" i="4" s="1"/>
  <c r="F6" i="4"/>
  <c r="F7" i="2"/>
  <c r="G7" i="2" s="1"/>
  <c r="F8" i="2"/>
  <c r="G8" i="2" s="1"/>
  <c r="F9" i="2"/>
  <c r="G9" i="2" s="1"/>
  <c r="G6" i="2"/>
  <c r="D10" i="5"/>
  <c r="E10" i="5" s="1"/>
  <c r="F10" i="5" s="1"/>
  <c r="C10" i="5"/>
  <c r="D10" i="4"/>
  <c r="C10" i="4"/>
  <c r="E10" i="2"/>
  <c r="D10" i="2"/>
  <c r="C10" i="2"/>
  <c r="E10" i="4" l="1"/>
  <c r="F10" i="4" s="1"/>
  <c r="F10" i="2"/>
  <c r="G10" i="2" s="1"/>
</calcChain>
</file>

<file path=xl/sharedStrings.xml><?xml version="1.0" encoding="utf-8"?>
<sst xmlns="http://schemas.openxmlformats.org/spreadsheetml/2006/main" count="134" uniqueCount="84">
  <si>
    <t>Q1</t>
  </si>
  <si>
    <t>Q2</t>
  </si>
  <si>
    <t>Q3</t>
  </si>
  <si>
    <t>Q4</t>
  </si>
  <si>
    <t>April to June</t>
  </si>
  <si>
    <t>July to September</t>
  </si>
  <si>
    <t>October to December</t>
  </si>
  <si>
    <t>January to March</t>
  </si>
  <si>
    <t>2013/14</t>
  </si>
  <si>
    <t>2014/15</t>
  </si>
  <si>
    <t>2015/16</t>
  </si>
  <si>
    <t>Total</t>
  </si>
  <si>
    <t>Northern Ireland, 2013/14 to 2015/16</t>
  </si>
  <si>
    <t>Bags at the upper rate are those which have had a price added by the retailer in advance of the 5p levy being applied.</t>
  </si>
  <si>
    <t>Bags at the lower rate are those only costing the customer the 5p levy.</t>
  </si>
  <si>
    <t>Lower rate</t>
  </si>
  <si>
    <t>Upper rate</t>
  </si>
  <si>
    <t>Year</t>
  </si>
  <si>
    <t>Quarter</t>
  </si>
  <si>
    <t>As notified to the Department by 30th June each financial year.</t>
  </si>
  <si>
    <t>Northern Ireland, Q1 2013/14 to Q4 2015/16</t>
  </si>
  <si>
    <t>Difference in latest year</t>
  </si>
  <si>
    <t>Percentage change in latest year</t>
  </si>
  <si>
    <t>2012*</t>
  </si>
  <si>
    <t>* estimated figure for 2012 calendar year</t>
  </si>
  <si>
    <t>The data for Figure 1 was taken from Table 1.</t>
  </si>
  <si>
    <t>Total carrier bags dispensed</t>
  </si>
  <si>
    <t>The data for Figure 2 was taken from Tables 1, 2 and 3.</t>
  </si>
  <si>
    <t>Date of publication:</t>
  </si>
  <si>
    <t>Coverage:</t>
  </si>
  <si>
    <t>Northern Ireland</t>
  </si>
  <si>
    <t>Theme:</t>
  </si>
  <si>
    <t>Agriculture and Environment</t>
  </si>
  <si>
    <t>Frequency:</t>
  </si>
  <si>
    <t>Annual</t>
  </si>
  <si>
    <t>Reporting period:</t>
  </si>
  <si>
    <t>National Statistics data:</t>
  </si>
  <si>
    <t>No</t>
  </si>
  <si>
    <t>Statistician:</t>
  </si>
  <si>
    <t>Gary Ewing</t>
  </si>
  <si>
    <t>Telephone:</t>
  </si>
  <si>
    <t>028 9054 0245</t>
  </si>
  <si>
    <t>Email:</t>
  </si>
  <si>
    <t>URL:</t>
  </si>
  <si>
    <t>Address:</t>
  </si>
  <si>
    <t>Department of Agriculture, Environment and Rural Affairs</t>
  </si>
  <si>
    <t>Room 816, Dundonald House</t>
  </si>
  <si>
    <t>Upper Newtownards Road</t>
  </si>
  <si>
    <t>Ballymiscaw</t>
  </si>
  <si>
    <t>Belfast BT4 3SB</t>
  </si>
  <si>
    <t>data and charts</t>
  </si>
  <si>
    <t>This spreadsheet contains the tables and charts used in the Northern Ireland carrier bag levy statistics 2015/16.</t>
  </si>
  <si>
    <t>25 August 2016</t>
  </si>
  <si>
    <t>1 April 2015 to 31 March 2016</t>
  </si>
  <si>
    <t>https://www.daera-ni.gov.uk/publications/carrier-bag-levy-annual-statistics</t>
  </si>
  <si>
    <t>Statistics and Analytical Services Branch</t>
  </si>
  <si>
    <t>env.stats@daera-ni.gov.uk</t>
  </si>
  <si>
    <t>Contents</t>
  </si>
  <si>
    <t>Reference</t>
  </si>
  <si>
    <t>Title</t>
  </si>
  <si>
    <t>Type</t>
  </si>
  <si>
    <t>Data table</t>
  </si>
  <si>
    <t>Line chart</t>
  </si>
  <si>
    <t>Figure 1</t>
  </si>
  <si>
    <t>Figure 2</t>
  </si>
  <si>
    <t>Table 3</t>
  </si>
  <si>
    <t>Table 2</t>
  </si>
  <si>
    <t>Table 1</t>
  </si>
  <si>
    <t>Carrier bags dispensed by quarter</t>
  </si>
  <si>
    <t>Bar chart</t>
  </si>
  <si>
    <t>Lower rate carrier bags dispensed by quarter</t>
  </si>
  <si>
    <t>Upper rate carrier bags dispensed by quarter</t>
  </si>
  <si>
    <t>Carrier bags dispensed by year</t>
  </si>
  <si>
    <t>Figure 1: Carrier bags dispensed by year</t>
  </si>
  <si>
    <t>Figure 2: Carrier bags dispensed by rate</t>
  </si>
  <si>
    <t>Carrier bags dispensed by rate</t>
  </si>
  <si>
    <t>back to contents</t>
  </si>
  <si>
    <t>Percentage change from baseline year</t>
  </si>
  <si>
    <t>Difference from baseline year</t>
  </si>
  <si>
    <t>Northern Ireland, 2012 to 2015/16</t>
  </si>
  <si>
    <t>Table 1: Carrier bags dispensed by quarter and year</t>
  </si>
  <si>
    <t>Table 2: Lower rate carrier bags dispensed by quarter and year</t>
  </si>
  <si>
    <t>Table 3: Upper rate carrier bags dispensed by quarter and year</t>
  </si>
  <si>
    <t>Northern Ireland carrier bag levy annual statistics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</si>
</sst>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166" fontId="0" fillId="0" borderId="0" xfId="1" applyNumberFormat="1" applyFont="1"/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NumberFormat="1" applyFont="1"/>
    <xf numFmtId="3" fontId="3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5" fontId="3" fillId="0" borderId="0" xfId="0" applyNumberFormat="1" applyFont="1"/>
    <xf numFmtId="0" fontId="2" fillId="0" borderId="1" xfId="0" applyFont="1" applyBorder="1" applyAlignment="1">
      <alignment vertical="center" wrapText="1"/>
    </xf>
    <xf numFmtId="0" fontId="3" fillId="0" borderId="2" xfId="0" applyFont="1" applyBorder="1"/>
    <xf numFmtId="3" fontId="3" fillId="0" borderId="2" xfId="0" applyNumberFormat="1" applyFont="1" applyBorder="1"/>
    <xf numFmtId="165" fontId="3" fillId="0" borderId="2" xfId="0" applyNumberFormat="1" applyFont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/>
    <xf numFmtId="0" fontId="3" fillId="0" borderId="2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49" fontId="3" fillId="0" borderId="0" xfId="0" applyNumberFormat="1" applyFont="1"/>
    <xf numFmtId="0" fontId="8" fillId="0" borderId="0" xfId="2" applyFont="1" applyAlignment="1" applyProtection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9" fillId="0" borderId="0" xfId="2" applyFont="1" applyAlignment="1" applyProtection="1"/>
    <xf numFmtId="0" fontId="9" fillId="0" borderId="2" xfId="2" applyFont="1" applyBorder="1" applyAlignment="1" applyProtection="1"/>
    <xf numFmtId="0" fontId="3" fillId="0" borderId="0" xfId="0" applyFont="1" applyAlignment="1">
      <alignment horizontal="right"/>
    </xf>
    <xf numFmtId="0" fontId="8" fillId="0" borderId="0" xfId="2" applyFont="1" applyAlignment="1" applyProtection="1">
      <alignment horizontal="right"/>
    </xf>
    <xf numFmtId="0" fontId="9" fillId="0" borderId="0" xfId="2" applyFont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BEBEBE"/>
      <color rgb="FFDE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Figure1!$B$24:$B$27</c:f>
              <c:strCache>
                <c:ptCount val="4"/>
                <c:pt idx="0">
                  <c:v>2012*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</c:strCache>
            </c:strRef>
          </c:cat>
          <c:val>
            <c:numRef>
              <c:f>Figure1!$C$24:$C$27</c:f>
              <c:numCache>
                <c:formatCode>#,##0</c:formatCode>
                <c:ptCount val="4"/>
                <c:pt idx="0">
                  <c:v>300000000</c:v>
                </c:pt>
                <c:pt idx="1">
                  <c:v>84531885</c:v>
                </c:pt>
                <c:pt idx="2">
                  <c:v>91481696</c:v>
                </c:pt>
                <c:pt idx="3">
                  <c:v>101153630.00000003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6025480"/>
        <c:axId val="186025872"/>
      </c:barChart>
      <c:catAx>
        <c:axId val="186025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6025872"/>
        <c:crosses val="autoZero"/>
        <c:auto val="1"/>
        <c:lblAlgn val="ctr"/>
        <c:lblOffset val="100"/>
        <c:noMultiLvlLbl val="0"/>
      </c:catAx>
      <c:valAx>
        <c:axId val="186025872"/>
        <c:scaling>
          <c:orientation val="minMax"/>
          <c:max val="300000000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6025480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Figure2!$F$32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7"/>
            <c:bubble3D val="0"/>
            <c:spPr>
              <a:ln>
                <a:noFill/>
              </a:ln>
            </c:spPr>
          </c:dPt>
          <c:cat>
            <c:multiLvlStrRef>
              <c:f>Figure2!$B$33:$C$44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</c:lvl>
              </c:multiLvlStrCache>
            </c:multiLvlStrRef>
          </c:cat>
          <c:val>
            <c:numRef>
              <c:f>Figure2!$F$33:$F$44</c:f>
              <c:numCache>
                <c:formatCode>#,##0</c:formatCode>
                <c:ptCount val="12"/>
                <c:pt idx="0">
                  <c:v>19413991</c:v>
                </c:pt>
                <c:pt idx="1">
                  <c:v>21627272</c:v>
                </c:pt>
                <c:pt idx="2">
                  <c:v>24004619</c:v>
                </c:pt>
                <c:pt idx="3">
                  <c:v>19486003</c:v>
                </c:pt>
                <c:pt idx="4">
                  <c:v>21762851</c:v>
                </c:pt>
                <c:pt idx="5">
                  <c:v>22566479</c:v>
                </c:pt>
                <c:pt idx="6">
                  <c:v>24763376</c:v>
                </c:pt>
                <c:pt idx="7">
                  <c:v>22388990</c:v>
                </c:pt>
                <c:pt idx="8">
                  <c:v>25221730.000000011</c:v>
                </c:pt>
                <c:pt idx="9">
                  <c:v>25456122.000000004</c:v>
                </c:pt>
                <c:pt idx="10">
                  <c:v>27764032.000000034</c:v>
                </c:pt>
                <c:pt idx="11">
                  <c:v>22711745.999999981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Figure2!$D$32</c:f>
              <c:strCache>
                <c:ptCount val="1"/>
                <c:pt idx="0">
                  <c:v>Lower rate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7"/>
            <c:bubble3D val="0"/>
            <c:spPr>
              <a:ln>
                <a:noFill/>
              </a:ln>
            </c:spPr>
          </c:dPt>
          <c:cat>
            <c:multiLvlStrRef>
              <c:f>Figure2!$B$33:$C$44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</c:lvl>
              </c:multiLvlStrCache>
            </c:multiLvlStrRef>
          </c:cat>
          <c:val>
            <c:numRef>
              <c:f>Figure2!$D$33:$D$44</c:f>
              <c:numCache>
                <c:formatCode>#,##0</c:formatCode>
                <c:ptCount val="12"/>
                <c:pt idx="4">
                  <c:v>21183724</c:v>
                </c:pt>
                <c:pt idx="5">
                  <c:v>21915163</c:v>
                </c:pt>
                <c:pt idx="6">
                  <c:v>24143674</c:v>
                </c:pt>
                <c:pt idx="7">
                  <c:v>19999702</c:v>
                </c:pt>
                <c:pt idx="8">
                  <c:v>22232689.999999993</c:v>
                </c:pt>
                <c:pt idx="9">
                  <c:v>22400969.999999989</c:v>
                </c:pt>
                <c:pt idx="10">
                  <c:v>24341474.000000004</c:v>
                </c:pt>
                <c:pt idx="11">
                  <c:v>19707582.999999993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Figure2!$E$32</c:f>
              <c:strCache>
                <c:ptCount val="1"/>
                <c:pt idx="0">
                  <c:v>Upper rate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7"/>
            <c:bubble3D val="0"/>
            <c:spPr>
              <a:ln>
                <a:noFill/>
              </a:ln>
            </c:spPr>
          </c:dPt>
          <c:cat>
            <c:multiLvlStrRef>
              <c:f>Figure2!$B$33:$C$44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2013/14</c:v>
                  </c:pt>
                  <c:pt idx="4">
                    <c:v>2014/15</c:v>
                  </c:pt>
                  <c:pt idx="8">
                    <c:v>2015/16</c:v>
                  </c:pt>
                </c:lvl>
              </c:multiLvlStrCache>
            </c:multiLvlStrRef>
          </c:cat>
          <c:val>
            <c:numRef>
              <c:f>Figure2!$E$33:$E$44</c:f>
              <c:numCache>
                <c:formatCode>#,##0</c:formatCode>
                <c:ptCount val="12"/>
                <c:pt idx="4">
                  <c:v>579127</c:v>
                </c:pt>
                <c:pt idx="5">
                  <c:v>651316</c:v>
                </c:pt>
                <c:pt idx="6">
                  <c:v>619702</c:v>
                </c:pt>
                <c:pt idx="7">
                  <c:v>2389288</c:v>
                </c:pt>
                <c:pt idx="8">
                  <c:v>2989039.9999999986</c:v>
                </c:pt>
                <c:pt idx="9">
                  <c:v>3055151.9999999986</c:v>
                </c:pt>
                <c:pt idx="10">
                  <c:v>3422558.0000000009</c:v>
                </c:pt>
                <c:pt idx="11">
                  <c:v>3004163.0000000009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026656"/>
        <c:axId val="186027048"/>
      </c:lineChart>
      <c:catAx>
        <c:axId val="18602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6027048"/>
        <c:crosses val="autoZero"/>
        <c:auto val="1"/>
        <c:lblAlgn val="ctr"/>
        <c:lblOffset val="100"/>
        <c:noMultiLvlLbl val="0"/>
      </c:catAx>
      <c:valAx>
        <c:axId val="186027048"/>
        <c:scaling>
          <c:orientation val="minMax"/>
        </c:scaling>
        <c:delete val="0"/>
        <c:axPos val="l"/>
        <c:majorGridlines>
          <c:spPr>
            <a:ln>
              <a:solidFill>
                <a:srgbClr val="BEBEBE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6026656"/>
        <c:crosses val="autoZero"/>
        <c:crossBetween val="midCat"/>
        <c:majorUnit val="5000000"/>
        <c:dispUnits>
          <c:builtInUnit val="millions"/>
          <c:dispUnitsLbl>
            <c:tx>
              <c:rich>
                <a:bodyPr/>
                <a:lstStyle/>
                <a:p>
                  <a:pPr>
                    <a:defRPr sz="1200" b="0">
                      <a:latin typeface="Arial" pitchFamily="34" charset="0"/>
                      <a:cs typeface="Arial" pitchFamily="34" charset="0"/>
                    </a:defRPr>
                  </a:pPr>
                  <a:r>
                    <a:rPr lang="en-GB" sz="1200" b="0">
                      <a:latin typeface="Arial" pitchFamily="34" charset="0"/>
                      <a:cs typeface="Arial" pitchFamily="34" charset="0"/>
                    </a:rPr>
                    <a:t>million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3</xdr:col>
      <xdr:colOff>428594</xdr:colOff>
      <xdr:row>30</xdr:row>
      <xdr:rowOff>29570</xdr:rowOff>
    </xdr:to>
    <xdr:pic>
      <xdr:nvPicPr>
        <xdr:cNvPr id="4" name="Picture 3" descr="A4 DAERA Logo proces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5118" y="5221941"/>
          <a:ext cx="3106800" cy="79157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10</xdr:col>
      <xdr:colOff>36671</xdr:colOff>
      <xdr:row>30</xdr:row>
      <xdr:rowOff>38000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98676" y="5221941"/>
          <a:ext cx="2457142" cy="8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981000</xdr:colOff>
      <xdr:row>17</xdr:row>
      <xdr:rowOff>43500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40765</xdr:colOff>
      <xdr:row>26</xdr:row>
      <xdr:rowOff>129000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0.11081</cdr:x>
      <cdr:y>0.10005</cdr:y>
    </cdr:from>
    <cdr:to>
      <cdr:x>0.31081</cdr:x>
      <cdr:y>0.17148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7324" y="504265"/>
          <a:ext cx="1800000" cy="36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n-GB" sz="12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Total bags dispensed</a:t>
          </a:r>
        </a:p>
      </cdr:txBody>
    </cdr:sp>
  </cdr:relSizeAnchor>
  <cdr:relSizeAnchor xmlns:cdr="http://schemas.openxmlformats.org/drawingml/2006/chartDrawing">
    <cdr:from>
      <cdr:x>0.78687</cdr:x>
      <cdr:y>0.33722</cdr:y>
    </cdr:from>
    <cdr:to>
      <cdr:x>0.94687</cdr:x>
      <cdr:y>0.44436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280132" y="1456772"/>
          <a:ext cx="1480320" cy="462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en-GB" sz="1200" b="1">
              <a:solidFill>
                <a:schemeClr val="accent1"/>
              </a:solidFill>
              <a:latin typeface="Arial" pitchFamily="34" charset="0"/>
              <a:cs typeface="Arial" pitchFamily="34" charset="0"/>
            </a:rPr>
            <a:t>Lower rate bags</a:t>
          </a:r>
        </a:p>
        <a:p xmlns:a="http://schemas.openxmlformats.org/drawingml/2006/main">
          <a:pPr algn="r"/>
          <a:r>
            <a:rPr lang="en-GB" sz="1200" b="0">
              <a:solidFill>
                <a:schemeClr val="accent1"/>
              </a:solidFill>
              <a:latin typeface="Arial" pitchFamily="34" charset="0"/>
              <a:cs typeface="Arial" pitchFamily="34" charset="0"/>
            </a:rPr>
            <a:t>costing 5 pence</a:t>
          </a:r>
        </a:p>
      </cdr:txBody>
    </cdr:sp>
  </cdr:relSizeAnchor>
  <cdr:relSizeAnchor xmlns:cdr="http://schemas.openxmlformats.org/drawingml/2006/chartDrawing">
    <cdr:from>
      <cdr:x>0.78566</cdr:x>
      <cdr:y>0.61106</cdr:y>
    </cdr:from>
    <cdr:to>
      <cdr:x>0.94566</cdr:x>
      <cdr:y>0.7182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268926" y="2639789"/>
          <a:ext cx="1480320" cy="462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en-GB" sz="1200" b="1">
              <a:solidFill>
                <a:schemeClr val="accent1">
                  <a:lumMod val="60000"/>
                  <a:lumOff val="40000"/>
                </a:schemeClr>
              </a:solidFill>
              <a:latin typeface="Arial" pitchFamily="34" charset="0"/>
              <a:cs typeface="Arial" pitchFamily="34" charset="0"/>
            </a:rPr>
            <a:t>Upper rate bags</a:t>
          </a:r>
        </a:p>
        <a:p xmlns:a="http://schemas.openxmlformats.org/drawingml/2006/main">
          <a:pPr algn="r"/>
          <a:r>
            <a:rPr lang="en-GB" sz="1200" b="0">
              <a:solidFill>
                <a:schemeClr val="accent1">
                  <a:lumMod val="60000"/>
                  <a:lumOff val="40000"/>
                </a:schemeClr>
              </a:solidFill>
              <a:latin typeface="Arial" pitchFamily="34" charset="0"/>
              <a:cs typeface="Arial" pitchFamily="34" charset="0"/>
            </a:rPr>
            <a:t>costing 6-19 pence</a:t>
          </a:r>
        </a:p>
      </cdr:txBody>
    </cdr:sp>
  </cdr:relSizeAnchor>
  <cdr:relSizeAnchor xmlns:cdr="http://schemas.openxmlformats.org/drawingml/2006/chartDrawing">
    <cdr:from>
      <cdr:x>0.48559</cdr:x>
      <cdr:y>0.44248</cdr:y>
    </cdr:from>
    <cdr:to>
      <cdr:x>0.72559</cdr:x>
      <cdr:y>0.58364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92679" y="1911506"/>
          <a:ext cx="2220480" cy="609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200" b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Change in Regulations</a:t>
          </a:r>
        </a:p>
        <a:p xmlns:a="http://schemas.openxmlformats.org/drawingml/2006/main">
          <a:pPr algn="ctr"/>
          <a:r>
            <a:rPr lang="en-GB" sz="1200" b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came into</a:t>
          </a:r>
          <a:r>
            <a:rPr lang="en-GB" sz="1200" b="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operation</a:t>
          </a:r>
        </a:p>
        <a:p xmlns:a="http://schemas.openxmlformats.org/drawingml/2006/main">
          <a:pPr algn="ctr"/>
          <a:r>
            <a:rPr lang="en-GB" sz="1200" b="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on 19 January 2015</a:t>
          </a:r>
          <a:endParaRPr lang="en-GB" sz="1200" b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0.60512</cdr:x>
      <cdr:y>0.31127</cdr:y>
    </cdr:from>
    <cdr:to>
      <cdr:x>0.60512</cdr:x>
      <cdr:y>0.45413</cdr:y>
    </cdr:to>
    <cdr:sp macro="" textlink="">
      <cdr:nvSpPr>
        <cdr:cNvPr id="11" name="Straight Arrow Connector 10"/>
        <cdr:cNvSpPr/>
      </cdr:nvSpPr>
      <cdr:spPr>
        <a:xfrm xmlns:a="http://schemas.openxmlformats.org/drawingml/2006/main" flipV="1">
          <a:off x="5446058" y="1568824"/>
          <a:ext cx="0" cy="720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0.60512</cdr:x>
      <cdr:y>0.59364</cdr:y>
    </cdr:from>
    <cdr:to>
      <cdr:x>0.60512</cdr:x>
      <cdr:y>0.7365</cdr:y>
    </cdr:to>
    <cdr:sp macro="" textlink="">
      <cdr:nvSpPr>
        <cdr:cNvPr id="12" name="Straight Arrow Connector 11"/>
        <cdr:cNvSpPr/>
      </cdr:nvSpPr>
      <cdr:spPr>
        <a:xfrm xmlns:a="http://schemas.openxmlformats.org/drawingml/2006/main">
          <a:off x="5446058" y="2991970"/>
          <a:ext cx="0" cy="720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v.stats@daera-ni.gov.uk" TargetMode="External"/><Relationship Id="rId1" Type="http://schemas.openxmlformats.org/officeDocument/2006/relationships/hyperlink" Target="https://www.daera-ni.gov.uk/publications/carrier-bag-levy-annual-statistic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showGridLines="0" tabSelected="1" zoomScale="85" zoomScaleNormal="85" workbookViewId="0"/>
  </sheetViews>
  <sheetFormatPr defaultRowHeight="15" x14ac:dyDescent="0.2"/>
  <cols>
    <col min="1" max="1" width="9.140625" style="25"/>
    <col min="2" max="2" width="30.7109375" style="25" bestFit="1" customWidth="1"/>
    <col min="3" max="3" width="9.42578125" style="5" bestFit="1" customWidth="1"/>
    <col min="4" max="16384" width="9.140625" style="25"/>
  </cols>
  <sheetData>
    <row r="2" spans="2:3" ht="20.25" x14ac:dyDescent="0.3">
      <c r="B2" s="24" t="s">
        <v>83</v>
      </c>
    </row>
    <row r="3" spans="2:3" ht="20.25" x14ac:dyDescent="0.3">
      <c r="B3" s="24" t="s">
        <v>50</v>
      </c>
    </row>
    <row r="4" spans="2:3" ht="15" customHeight="1" x14ac:dyDescent="0.3">
      <c r="B4" s="24"/>
    </row>
    <row r="5" spans="2:3" ht="15" customHeight="1" x14ac:dyDescent="0.2">
      <c r="B5" s="5" t="s">
        <v>51</v>
      </c>
    </row>
    <row r="7" spans="2:3" ht="15.75" x14ac:dyDescent="0.25">
      <c r="B7" s="4" t="s">
        <v>28</v>
      </c>
      <c r="C7" s="26" t="s">
        <v>52</v>
      </c>
    </row>
    <row r="9" spans="2:3" ht="15.75" x14ac:dyDescent="0.25">
      <c r="B9" s="4" t="s">
        <v>29</v>
      </c>
      <c r="C9" s="5" t="s">
        <v>30</v>
      </c>
    </row>
    <row r="10" spans="2:3" ht="15.75" x14ac:dyDescent="0.25">
      <c r="B10" s="4" t="s">
        <v>31</v>
      </c>
      <c r="C10" s="5" t="s">
        <v>32</v>
      </c>
    </row>
    <row r="11" spans="2:3" ht="15.75" x14ac:dyDescent="0.25">
      <c r="B11" s="4" t="s">
        <v>33</v>
      </c>
      <c r="C11" s="5" t="s">
        <v>34</v>
      </c>
    </row>
    <row r="12" spans="2:3" ht="15.75" x14ac:dyDescent="0.25">
      <c r="B12" s="4" t="s">
        <v>35</v>
      </c>
      <c r="C12" s="5" t="s">
        <v>53</v>
      </c>
    </row>
    <row r="13" spans="2:3" ht="15.75" x14ac:dyDescent="0.25">
      <c r="B13" s="4" t="s">
        <v>36</v>
      </c>
      <c r="C13" s="5" t="s">
        <v>37</v>
      </c>
    </row>
    <row r="15" spans="2:3" ht="15.75" x14ac:dyDescent="0.25">
      <c r="B15" s="4" t="s">
        <v>38</v>
      </c>
      <c r="C15" s="5" t="s">
        <v>39</v>
      </c>
    </row>
    <row r="16" spans="2:3" ht="15.75" x14ac:dyDescent="0.25">
      <c r="B16" s="4" t="s">
        <v>40</v>
      </c>
      <c r="C16" s="5" t="s">
        <v>41</v>
      </c>
    </row>
    <row r="17" spans="2:3" ht="15.75" x14ac:dyDescent="0.25">
      <c r="B17" s="4" t="s">
        <v>42</v>
      </c>
      <c r="C17" s="27" t="s">
        <v>56</v>
      </c>
    </row>
    <row r="18" spans="2:3" ht="15.75" x14ac:dyDescent="0.25">
      <c r="B18" s="4" t="s">
        <v>43</v>
      </c>
      <c r="C18" s="27" t="s">
        <v>54</v>
      </c>
    </row>
    <row r="19" spans="2:3" ht="15.75" x14ac:dyDescent="0.25">
      <c r="B19" s="4"/>
      <c r="C19" s="27"/>
    </row>
    <row r="20" spans="2:3" ht="15.75" x14ac:dyDescent="0.25">
      <c r="B20" s="4" t="s">
        <v>44</v>
      </c>
      <c r="C20" s="5" t="s">
        <v>55</v>
      </c>
    </row>
    <row r="21" spans="2:3" x14ac:dyDescent="0.2">
      <c r="C21" s="5" t="s">
        <v>45</v>
      </c>
    </row>
    <row r="22" spans="2:3" x14ac:dyDescent="0.2">
      <c r="C22" s="5" t="s">
        <v>46</v>
      </c>
    </row>
    <row r="23" spans="2:3" x14ac:dyDescent="0.2">
      <c r="C23" s="5" t="s">
        <v>47</v>
      </c>
    </row>
    <row r="24" spans="2:3" x14ac:dyDescent="0.2">
      <c r="C24" s="5" t="s">
        <v>48</v>
      </c>
    </row>
    <row r="25" spans="2:3" x14ac:dyDescent="0.2">
      <c r="C25" s="5" t="s">
        <v>49</v>
      </c>
    </row>
  </sheetData>
  <hyperlinks>
    <hyperlink ref="C18" r:id="rId1"/>
    <hyperlink ref="C17" r:id="rId2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9"/>
  <sheetViews>
    <sheetView showGridLines="0" zoomScale="85" zoomScaleNormal="85" workbookViewId="0"/>
  </sheetViews>
  <sheetFormatPr defaultRowHeight="15" x14ac:dyDescent="0.25"/>
  <cols>
    <col min="2" max="2" width="14.28515625" customWidth="1"/>
    <col min="3" max="3" width="51.42578125" customWidth="1"/>
    <col min="4" max="4" width="14.28515625" customWidth="1"/>
  </cols>
  <sheetData>
    <row r="2" spans="2:4" ht="20.25" x14ac:dyDescent="0.3">
      <c r="B2" s="24" t="s">
        <v>57</v>
      </c>
      <c r="C2" s="5"/>
      <c r="D2" s="24"/>
    </row>
    <row r="3" spans="2:4" ht="15.75" x14ac:dyDescent="0.25">
      <c r="B3" s="5"/>
      <c r="C3" s="5"/>
      <c r="D3" s="5"/>
    </row>
    <row r="4" spans="2:4" ht="15.75" x14ac:dyDescent="0.25">
      <c r="B4" s="28" t="s">
        <v>58</v>
      </c>
      <c r="C4" s="29" t="s">
        <v>59</v>
      </c>
      <c r="D4" s="29" t="s">
        <v>60</v>
      </c>
    </row>
    <row r="5" spans="2:4" ht="15.75" x14ac:dyDescent="0.25">
      <c r="B5" s="30" t="s">
        <v>67</v>
      </c>
      <c r="C5" s="30" t="s">
        <v>68</v>
      </c>
      <c r="D5" s="30" t="s">
        <v>61</v>
      </c>
    </row>
    <row r="6" spans="2:4" ht="15.75" x14ac:dyDescent="0.25">
      <c r="B6" s="30" t="s">
        <v>66</v>
      </c>
      <c r="C6" s="30" t="s">
        <v>70</v>
      </c>
      <c r="D6" s="30" t="s">
        <v>61</v>
      </c>
    </row>
    <row r="7" spans="2:4" ht="15.75" x14ac:dyDescent="0.25">
      <c r="B7" s="30" t="s">
        <v>65</v>
      </c>
      <c r="C7" s="30" t="s">
        <v>71</v>
      </c>
      <c r="D7" s="30" t="s">
        <v>61</v>
      </c>
    </row>
    <row r="8" spans="2:4" s="2" customFormat="1" ht="15.75" x14ac:dyDescent="0.25">
      <c r="B8" s="34" t="s">
        <v>63</v>
      </c>
      <c r="C8" s="30" t="s">
        <v>72</v>
      </c>
      <c r="D8" s="34" t="s">
        <v>69</v>
      </c>
    </row>
    <row r="9" spans="2:4" ht="15.75" x14ac:dyDescent="0.25">
      <c r="B9" s="31" t="s">
        <v>64</v>
      </c>
      <c r="C9" s="31" t="s">
        <v>75</v>
      </c>
      <c r="D9" s="31" t="s">
        <v>62</v>
      </c>
    </row>
  </sheetData>
  <hyperlinks>
    <hyperlink ref="B5:D5" location="Table1!A1" display="Table 1"/>
    <hyperlink ref="B6:D6" location="Table2!A1" display="Table 2"/>
    <hyperlink ref="B7:D7" location="Table3!A1" display="Table 3"/>
    <hyperlink ref="B8:D8" location="Figure1!A1" display="Figure 1"/>
    <hyperlink ref="B9:D9" location="Figure2!A1" display="Figure 2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H34"/>
  <sheetViews>
    <sheetView showGridLines="0" zoomScale="85" zoomScaleNormal="85" workbookViewId="0"/>
  </sheetViews>
  <sheetFormatPr defaultRowHeight="15" x14ac:dyDescent="0.25"/>
  <cols>
    <col min="2" max="2" width="25.7109375" customWidth="1"/>
    <col min="3" max="5" width="17.140625" customWidth="1"/>
    <col min="6" max="7" width="17.140625" style="2" customWidth="1"/>
  </cols>
  <sheetData>
    <row r="2" spans="2:8" ht="15.75" x14ac:dyDescent="0.25">
      <c r="B2" s="4" t="s">
        <v>80</v>
      </c>
      <c r="C2" s="5"/>
      <c r="D2" s="5"/>
      <c r="E2" s="5"/>
      <c r="F2" s="5"/>
      <c r="G2" s="33" t="s">
        <v>76</v>
      </c>
    </row>
    <row r="3" spans="2:8" s="2" customFormat="1" ht="15.75" x14ac:dyDescent="0.25">
      <c r="B3" s="5" t="s">
        <v>12</v>
      </c>
      <c r="C3" s="5"/>
      <c r="D3" s="5"/>
      <c r="E3" s="5"/>
      <c r="F3" s="5"/>
      <c r="G3" s="5"/>
    </row>
    <row r="4" spans="2:8" s="2" customFormat="1" ht="15.75" x14ac:dyDescent="0.25">
      <c r="B4" s="5"/>
      <c r="C4" s="5"/>
      <c r="D4" s="5"/>
      <c r="E4" s="5"/>
      <c r="F4" s="5"/>
      <c r="G4" s="5"/>
    </row>
    <row r="5" spans="2:8" ht="47.25" x14ac:dyDescent="0.25">
      <c r="B5" s="6" t="s">
        <v>18</v>
      </c>
      <c r="C5" s="7" t="s">
        <v>8</v>
      </c>
      <c r="D5" s="7" t="s">
        <v>9</v>
      </c>
      <c r="E5" s="7" t="s">
        <v>10</v>
      </c>
      <c r="F5" s="8" t="s">
        <v>21</v>
      </c>
      <c r="G5" s="8" t="s">
        <v>22</v>
      </c>
    </row>
    <row r="6" spans="2:8" ht="15.75" x14ac:dyDescent="0.25">
      <c r="B6" s="9" t="s">
        <v>4</v>
      </c>
      <c r="C6" s="10">
        <v>19413991</v>
      </c>
      <c r="D6" s="10">
        <v>21762851</v>
      </c>
      <c r="E6" s="10">
        <v>25221730.000000011</v>
      </c>
      <c r="F6" s="10">
        <f>E6-D6</f>
        <v>3458879.0000000112</v>
      </c>
      <c r="G6" s="11">
        <f>F6/D6%</f>
        <v>15.893501269663663</v>
      </c>
    </row>
    <row r="7" spans="2:8" ht="15.75" x14ac:dyDescent="0.25">
      <c r="B7" s="9" t="s">
        <v>5</v>
      </c>
      <c r="C7" s="10">
        <v>21627272</v>
      </c>
      <c r="D7" s="10">
        <v>22566479</v>
      </c>
      <c r="E7" s="10">
        <v>25456122.000000004</v>
      </c>
      <c r="F7" s="10">
        <f t="shared" ref="F7:F10" si="0">E7-D7</f>
        <v>2889643.0000000037</v>
      </c>
      <c r="G7" s="11">
        <f t="shared" ref="G7:G10" si="1">F7/D7%</f>
        <v>12.805023769990894</v>
      </c>
    </row>
    <row r="8" spans="2:8" ht="15.75" x14ac:dyDescent="0.25">
      <c r="B8" s="9" t="s">
        <v>6</v>
      </c>
      <c r="C8" s="10">
        <v>24004619</v>
      </c>
      <c r="D8" s="10">
        <v>24763376</v>
      </c>
      <c r="E8" s="10">
        <v>27764032.000000034</v>
      </c>
      <c r="F8" s="10">
        <f t="shared" si="0"/>
        <v>3000656.0000000335</v>
      </c>
      <c r="G8" s="11">
        <f t="shared" si="1"/>
        <v>12.117313891288624</v>
      </c>
    </row>
    <row r="9" spans="2:8" ht="15.75" x14ac:dyDescent="0.25">
      <c r="B9" s="9" t="s">
        <v>7</v>
      </c>
      <c r="C9" s="10">
        <v>19486003</v>
      </c>
      <c r="D9" s="10">
        <v>22388990</v>
      </c>
      <c r="E9" s="10">
        <v>22711745.999999981</v>
      </c>
      <c r="F9" s="10">
        <f t="shared" si="0"/>
        <v>322755.99999998137</v>
      </c>
      <c r="G9" s="11">
        <f t="shared" si="1"/>
        <v>1.4415835640642181</v>
      </c>
    </row>
    <row r="10" spans="2:8" ht="15.75" x14ac:dyDescent="0.25">
      <c r="B10" s="15" t="s">
        <v>11</v>
      </c>
      <c r="C10" s="12">
        <f>SUM(C6:C9)</f>
        <v>84531885</v>
      </c>
      <c r="D10" s="12">
        <f>SUM(D6:D9)</f>
        <v>91481696</v>
      </c>
      <c r="E10" s="12">
        <f>SUM(E6:E9)</f>
        <v>101153630.00000003</v>
      </c>
      <c r="F10" s="12">
        <f t="shared" si="0"/>
        <v>9671934.0000000298</v>
      </c>
      <c r="G10" s="13">
        <f t="shared" si="1"/>
        <v>10.572534641246737</v>
      </c>
      <c r="H10" s="1"/>
    </row>
    <row r="11" spans="2:8" ht="15.75" x14ac:dyDescent="0.25">
      <c r="B11" s="5"/>
      <c r="C11" s="5"/>
      <c r="D11" s="5"/>
      <c r="E11" s="5"/>
      <c r="F11" s="5"/>
      <c r="G11" s="5"/>
    </row>
    <row r="12" spans="2:8" ht="15.75" x14ac:dyDescent="0.25">
      <c r="B12" s="14" t="s">
        <v>19</v>
      </c>
      <c r="C12" s="5"/>
      <c r="D12" s="5"/>
      <c r="E12" s="5"/>
      <c r="F12" s="5"/>
      <c r="G12" s="5"/>
    </row>
    <row r="14" spans="2:8" s="2" customFormat="1" x14ac:dyDescent="0.25"/>
    <row r="15" spans="2:8" s="2" customFormat="1" x14ac:dyDescent="0.25"/>
    <row r="16" spans="2:8" s="2" customFormat="1" x14ac:dyDescent="0.25"/>
    <row r="33" s="2" customFormat="1" x14ac:dyDescent="0.25"/>
    <row r="34" s="2" customFormat="1" x14ac:dyDescent="0.25"/>
  </sheetData>
  <hyperlinks>
    <hyperlink ref="G2" location="Contents!A1" display="back to contents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I14"/>
  <sheetViews>
    <sheetView showGridLines="0" zoomScale="85" zoomScaleNormal="85" workbookViewId="0"/>
  </sheetViews>
  <sheetFormatPr defaultRowHeight="15" x14ac:dyDescent="0.25"/>
  <cols>
    <col min="2" max="2" width="25.7109375" customWidth="1"/>
    <col min="3" max="6" width="17.140625" customWidth="1"/>
  </cols>
  <sheetData>
    <row r="2" spans="2:9" ht="15.75" x14ac:dyDescent="0.25">
      <c r="B2" s="4" t="s">
        <v>81</v>
      </c>
      <c r="C2" s="5"/>
      <c r="D2" s="5"/>
      <c r="E2" s="5"/>
      <c r="H2" s="33" t="s">
        <v>76</v>
      </c>
      <c r="I2" s="32"/>
    </row>
    <row r="3" spans="2:9" ht="15.75" x14ac:dyDescent="0.25">
      <c r="B3" s="5" t="s">
        <v>12</v>
      </c>
      <c r="C3" s="5"/>
      <c r="D3" s="5"/>
      <c r="E3" s="5"/>
      <c r="F3" s="5"/>
    </row>
    <row r="4" spans="2:9" ht="15.75" x14ac:dyDescent="0.25">
      <c r="B4" s="5"/>
      <c r="C4" s="5"/>
      <c r="D4" s="5"/>
      <c r="E4" s="5"/>
      <c r="F4" s="5"/>
    </row>
    <row r="5" spans="2:9" ht="47.25" x14ac:dyDescent="0.25">
      <c r="B5" s="6" t="s">
        <v>18</v>
      </c>
      <c r="C5" s="7" t="s">
        <v>9</v>
      </c>
      <c r="D5" s="7" t="s">
        <v>10</v>
      </c>
      <c r="E5" s="8" t="s">
        <v>21</v>
      </c>
      <c r="F5" s="8" t="s">
        <v>22</v>
      </c>
    </row>
    <row r="6" spans="2:9" ht="15.75" x14ac:dyDescent="0.25">
      <c r="B6" s="9" t="s">
        <v>4</v>
      </c>
      <c r="C6" s="10">
        <v>21183724</v>
      </c>
      <c r="D6" s="10">
        <v>22232689.999999993</v>
      </c>
      <c r="E6" s="10">
        <f>D6-C6</f>
        <v>1048965.9999999925</v>
      </c>
      <c r="F6" s="11">
        <f>E6/C6%</f>
        <v>4.951754469610691</v>
      </c>
    </row>
    <row r="7" spans="2:9" ht="15.75" x14ac:dyDescent="0.25">
      <c r="B7" s="9" t="s">
        <v>5</v>
      </c>
      <c r="C7" s="10">
        <v>21915163</v>
      </c>
      <c r="D7" s="10">
        <v>22400969.999999989</v>
      </c>
      <c r="E7" s="10">
        <f t="shared" ref="E7:E10" si="0">D7-C7</f>
        <v>485806.99999998882</v>
      </c>
      <c r="F7" s="11">
        <f t="shared" ref="F7:F10" si="1">E7/C7%</f>
        <v>2.2167619743462041</v>
      </c>
    </row>
    <row r="8" spans="2:9" ht="15.75" x14ac:dyDescent="0.25">
      <c r="B8" s="9" t="s">
        <v>6</v>
      </c>
      <c r="C8" s="10">
        <v>24143674</v>
      </c>
      <c r="D8" s="10">
        <v>24341474.000000004</v>
      </c>
      <c r="E8" s="10">
        <f t="shared" si="0"/>
        <v>197800.00000000373</v>
      </c>
      <c r="F8" s="11">
        <f t="shared" si="1"/>
        <v>0.81926222164863449</v>
      </c>
    </row>
    <row r="9" spans="2:9" ht="15.75" x14ac:dyDescent="0.25">
      <c r="B9" s="9" t="s">
        <v>7</v>
      </c>
      <c r="C9" s="10">
        <v>19999702</v>
      </c>
      <c r="D9" s="10">
        <v>19707582.999999993</v>
      </c>
      <c r="E9" s="10">
        <f t="shared" si="0"/>
        <v>-292119.00000000745</v>
      </c>
      <c r="F9" s="11">
        <f t="shared" si="1"/>
        <v>-1.4606167631898088</v>
      </c>
    </row>
    <row r="10" spans="2:9" ht="15.75" x14ac:dyDescent="0.25">
      <c r="B10" s="15" t="s">
        <v>11</v>
      </c>
      <c r="C10" s="12">
        <f>SUM(C6:C9)</f>
        <v>87242263</v>
      </c>
      <c r="D10" s="12">
        <f>SUM(D6:D9)</f>
        <v>88682716.99999997</v>
      </c>
      <c r="E10" s="12">
        <f t="shared" si="0"/>
        <v>1440453.9999999702</v>
      </c>
      <c r="F10" s="13">
        <f t="shared" si="1"/>
        <v>1.6510965562642159</v>
      </c>
    </row>
    <row r="11" spans="2:9" ht="15.75" x14ac:dyDescent="0.25">
      <c r="B11" s="5"/>
      <c r="C11" s="5"/>
      <c r="D11" s="5"/>
      <c r="E11" s="5"/>
      <c r="F11" s="5"/>
    </row>
    <row r="12" spans="2:9" ht="15.75" x14ac:dyDescent="0.25">
      <c r="B12" s="14" t="s">
        <v>19</v>
      </c>
      <c r="C12" s="5"/>
      <c r="D12" s="5"/>
      <c r="E12" s="5"/>
      <c r="F12" s="5"/>
    </row>
    <row r="13" spans="2:9" ht="15.75" x14ac:dyDescent="0.25">
      <c r="B13" s="14" t="s">
        <v>14</v>
      </c>
      <c r="C13" s="5"/>
      <c r="D13" s="5"/>
      <c r="E13" s="5"/>
      <c r="F13" s="5"/>
    </row>
    <row r="14" spans="2:9" ht="15.75" x14ac:dyDescent="0.25">
      <c r="B14" s="5"/>
      <c r="C14" s="5"/>
      <c r="D14" s="5"/>
      <c r="E14" s="5"/>
      <c r="F14" s="5"/>
    </row>
  </sheetData>
  <hyperlinks>
    <hyperlink ref="H2" location="Contents!A1" display="back to contents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I13"/>
  <sheetViews>
    <sheetView showGridLines="0" zoomScale="85" zoomScaleNormal="85" workbookViewId="0"/>
  </sheetViews>
  <sheetFormatPr defaultRowHeight="15" x14ac:dyDescent="0.25"/>
  <cols>
    <col min="2" max="2" width="25.7109375" customWidth="1"/>
    <col min="3" max="6" width="17.140625" customWidth="1"/>
    <col min="8" max="8" width="9.28515625" bestFit="1" customWidth="1"/>
  </cols>
  <sheetData>
    <row r="2" spans="2:9" ht="15.75" x14ac:dyDescent="0.25">
      <c r="B2" s="4" t="s">
        <v>82</v>
      </c>
      <c r="C2" s="5"/>
      <c r="D2" s="5"/>
      <c r="E2" s="5"/>
      <c r="F2" s="32"/>
      <c r="H2" s="33" t="s">
        <v>76</v>
      </c>
      <c r="I2" s="32"/>
    </row>
    <row r="3" spans="2:9" ht="15.75" x14ac:dyDescent="0.25">
      <c r="B3" s="5" t="s">
        <v>12</v>
      </c>
      <c r="C3" s="5"/>
      <c r="D3" s="5"/>
      <c r="E3" s="5"/>
      <c r="F3" s="5"/>
    </row>
    <row r="4" spans="2:9" ht="15.75" x14ac:dyDescent="0.25">
      <c r="B4" s="5"/>
      <c r="C4" s="5"/>
      <c r="D4" s="5"/>
      <c r="E4" s="5"/>
      <c r="F4" s="5"/>
    </row>
    <row r="5" spans="2:9" ht="47.25" x14ac:dyDescent="0.25">
      <c r="B5" s="6" t="s">
        <v>18</v>
      </c>
      <c r="C5" s="7" t="s">
        <v>9</v>
      </c>
      <c r="D5" s="7" t="s">
        <v>10</v>
      </c>
      <c r="E5" s="8" t="s">
        <v>21</v>
      </c>
      <c r="F5" s="8" t="s">
        <v>22</v>
      </c>
    </row>
    <row r="6" spans="2:9" ht="15.75" x14ac:dyDescent="0.25">
      <c r="B6" s="9" t="s">
        <v>4</v>
      </c>
      <c r="C6" s="10">
        <v>579127</v>
      </c>
      <c r="D6" s="10">
        <v>2989039.9999999986</v>
      </c>
      <c r="E6" s="10">
        <f>D6-C6</f>
        <v>2409912.9999999986</v>
      </c>
      <c r="F6" s="11">
        <f>E6/C6%</f>
        <v>416.12858664852416</v>
      </c>
    </row>
    <row r="7" spans="2:9" ht="15.75" x14ac:dyDescent="0.25">
      <c r="B7" s="9" t="s">
        <v>5</v>
      </c>
      <c r="C7" s="10">
        <v>651316</v>
      </c>
      <c r="D7" s="10">
        <v>3055151.9999999986</v>
      </c>
      <c r="E7" s="10">
        <f t="shared" ref="E7:E10" si="0">D7-C7</f>
        <v>2403835.9999999986</v>
      </c>
      <c r="F7" s="11">
        <f t="shared" ref="F7:F10" si="1">E7/C7%</f>
        <v>369.07369080446335</v>
      </c>
    </row>
    <row r="8" spans="2:9" ht="15.75" x14ac:dyDescent="0.25">
      <c r="B8" s="9" t="s">
        <v>6</v>
      </c>
      <c r="C8" s="10">
        <v>619702</v>
      </c>
      <c r="D8" s="10">
        <v>3422558.0000000009</v>
      </c>
      <c r="E8" s="10">
        <f t="shared" si="0"/>
        <v>2802856.0000000009</v>
      </c>
      <c r="F8" s="11">
        <f t="shared" si="1"/>
        <v>452.29093983882586</v>
      </c>
    </row>
    <row r="9" spans="2:9" ht="15.75" x14ac:dyDescent="0.25">
      <c r="B9" s="9" t="s">
        <v>7</v>
      </c>
      <c r="C9" s="10">
        <v>2389288</v>
      </c>
      <c r="D9" s="10">
        <v>3004163.0000000009</v>
      </c>
      <c r="E9" s="10">
        <f t="shared" si="0"/>
        <v>614875.00000000093</v>
      </c>
      <c r="F9" s="11">
        <f t="shared" si="1"/>
        <v>25.734654005712201</v>
      </c>
      <c r="H9" s="3"/>
    </row>
    <row r="10" spans="2:9" ht="15.75" x14ac:dyDescent="0.25">
      <c r="B10" s="15" t="s">
        <v>11</v>
      </c>
      <c r="C10" s="12">
        <f>SUM(C6:C9)</f>
        <v>4239433</v>
      </c>
      <c r="D10" s="12">
        <f>SUM(D6:D9)</f>
        <v>12470913</v>
      </c>
      <c r="E10" s="12">
        <f t="shared" si="0"/>
        <v>8231480</v>
      </c>
      <c r="F10" s="13">
        <f t="shared" si="1"/>
        <v>194.16464418708821</v>
      </c>
    </row>
    <row r="11" spans="2:9" ht="15.75" x14ac:dyDescent="0.25">
      <c r="B11" s="5"/>
      <c r="C11" s="5"/>
      <c r="D11" s="5"/>
      <c r="E11" s="5"/>
      <c r="F11" s="5"/>
    </row>
    <row r="12" spans="2:9" ht="15.75" x14ac:dyDescent="0.25">
      <c r="B12" s="14" t="s">
        <v>19</v>
      </c>
      <c r="C12" s="5"/>
      <c r="D12" s="5"/>
      <c r="E12" s="5"/>
      <c r="F12" s="5"/>
    </row>
    <row r="13" spans="2:9" ht="15.75" x14ac:dyDescent="0.25">
      <c r="B13" s="14" t="s">
        <v>13</v>
      </c>
      <c r="C13" s="5"/>
      <c r="D13" s="5"/>
      <c r="E13" s="5"/>
      <c r="F13" s="5"/>
    </row>
  </sheetData>
  <hyperlinks>
    <hyperlink ref="H2" location="Contents!A1" display="back to contents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zoomScale="85" zoomScaleNormal="85" workbookViewId="0"/>
  </sheetViews>
  <sheetFormatPr defaultRowHeight="15" x14ac:dyDescent="0.25"/>
  <cols>
    <col min="2" max="5" width="17.140625" customWidth="1"/>
    <col min="6" max="6" width="9" customWidth="1"/>
  </cols>
  <sheetData>
    <row r="2" spans="2:10" ht="15.75" x14ac:dyDescent="0.25">
      <c r="B2" s="4" t="s">
        <v>73</v>
      </c>
      <c r="I2" s="33" t="s">
        <v>76</v>
      </c>
      <c r="J2" s="32"/>
    </row>
    <row r="3" spans="2:10" ht="15.75" x14ac:dyDescent="0.25">
      <c r="B3" s="5" t="s">
        <v>79</v>
      </c>
    </row>
    <row r="19" spans="2:6" ht="15.75" x14ac:dyDescent="0.25">
      <c r="B19" s="5" t="s">
        <v>24</v>
      </c>
    </row>
    <row r="20" spans="2:6" ht="15.75" x14ac:dyDescent="0.25">
      <c r="B20" s="5"/>
      <c r="C20" s="5"/>
      <c r="D20" s="5"/>
      <c r="E20" s="5"/>
      <c r="F20" s="5"/>
    </row>
    <row r="21" spans="2:6" s="2" customFormat="1" ht="15.75" x14ac:dyDescent="0.25">
      <c r="B21" s="5" t="s">
        <v>25</v>
      </c>
      <c r="C21" s="5"/>
      <c r="D21" s="5"/>
      <c r="E21" s="5"/>
      <c r="F21" s="5"/>
    </row>
    <row r="22" spans="2:6" s="2" customFormat="1" ht="15.75" x14ac:dyDescent="0.25">
      <c r="B22" s="5"/>
      <c r="C22" s="5"/>
      <c r="D22" s="5"/>
      <c r="E22" s="5"/>
      <c r="F22" s="5"/>
    </row>
    <row r="23" spans="2:6" ht="47.25" x14ac:dyDescent="0.25">
      <c r="B23" s="17" t="s">
        <v>17</v>
      </c>
      <c r="C23" s="8" t="s">
        <v>26</v>
      </c>
      <c r="D23" s="8" t="s">
        <v>78</v>
      </c>
      <c r="E23" s="8" t="s">
        <v>77</v>
      </c>
      <c r="F23" s="5"/>
    </row>
    <row r="24" spans="2:6" ht="15.75" x14ac:dyDescent="0.25">
      <c r="B24" s="5" t="s">
        <v>23</v>
      </c>
      <c r="C24" s="10">
        <v>300000000</v>
      </c>
      <c r="D24" s="5"/>
      <c r="E24" s="5"/>
      <c r="F24" s="5"/>
    </row>
    <row r="25" spans="2:6" ht="15.75" x14ac:dyDescent="0.25">
      <c r="B25" s="5" t="s">
        <v>8</v>
      </c>
      <c r="C25" s="10">
        <v>84531885</v>
      </c>
      <c r="D25" s="10">
        <f>C25-$C$24</f>
        <v>-215468115</v>
      </c>
      <c r="E25" s="16">
        <f>D25/$C$24%</f>
        <v>-71.822704999999999</v>
      </c>
      <c r="F25" s="5"/>
    </row>
    <row r="26" spans="2:6" ht="15.75" x14ac:dyDescent="0.25">
      <c r="B26" s="5" t="s">
        <v>9</v>
      </c>
      <c r="C26" s="10">
        <v>91481696</v>
      </c>
      <c r="D26" s="10">
        <f>C26-$C$24</f>
        <v>-208518304</v>
      </c>
      <c r="E26" s="16">
        <f>D26/$C$24%</f>
        <v>-69.506101333333334</v>
      </c>
      <c r="F26" s="5"/>
    </row>
    <row r="27" spans="2:6" ht="15.75" x14ac:dyDescent="0.25">
      <c r="B27" s="18" t="s">
        <v>10</v>
      </c>
      <c r="C27" s="19">
        <v>101153630.00000003</v>
      </c>
      <c r="D27" s="19">
        <f>C27-$C$24</f>
        <v>-198846369.99999997</v>
      </c>
      <c r="E27" s="20">
        <f>D27/$C$24%</f>
        <v>-66.282123333333317</v>
      </c>
      <c r="F27" s="5"/>
    </row>
  </sheetData>
  <hyperlinks>
    <hyperlink ref="I2" location="Contents!A1" display="back to contents"/>
  </hyperlink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N49"/>
  <sheetViews>
    <sheetView showGridLines="0" zoomScale="85" zoomScaleNormal="85" workbookViewId="0"/>
  </sheetViews>
  <sheetFormatPr defaultRowHeight="15" x14ac:dyDescent="0.25"/>
  <cols>
    <col min="2" max="8" width="17.140625" customWidth="1"/>
  </cols>
  <sheetData>
    <row r="2" spans="2:14" ht="15.75" x14ac:dyDescent="0.25">
      <c r="B2" s="4" t="s">
        <v>74</v>
      </c>
      <c r="N2" s="33" t="s">
        <v>76</v>
      </c>
    </row>
    <row r="3" spans="2:14" s="2" customFormat="1" ht="15.75" x14ac:dyDescent="0.25">
      <c r="B3" s="5" t="s">
        <v>20</v>
      </c>
    </row>
    <row r="30" spans="2:6" ht="15.75" x14ac:dyDescent="0.25">
      <c r="B30" s="5" t="s">
        <v>27</v>
      </c>
    </row>
    <row r="31" spans="2:6" s="2" customFormat="1" ht="15.75" x14ac:dyDescent="0.25">
      <c r="B31" s="5"/>
    </row>
    <row r="32" spans="2:6" ht="15.75" x14ac:dyDescent="0.25">
      <c r="B32" s="6" t="s">
        <v>17</v>
      </c>
      <c r="C32" s="6" t="s">
        <v>18</v>
      </c>
      <c r="D32" s="7" t="s">
        <v>15</v>
      </c>
      <c r="E32" s="7" t="s">
        <v>16</v>
      </c>
      <c r="F32" s="7" t="s">
        <v>11</v>
      </c>
    </row>
    <row r="33" spans="2:8" ht="15.75" x14ac:dyDescent="0.25">
      <c r="B33" s="35" t="s">
        <v>8</v>
      </c>
      <c r="C33" s="9" t="s">
        <v>0</v>
      </c>
      <c r="D33" s="10"/>
      <c r="E33" s="10"/>
      <c r="F33" s="10">
        <v>19413991</v>
      </c>
    </row>
    <row r="34" spans="2:8" ht="15.75" x14ac:dyDescent="0.25">
      <c r="B34" s="35"/>
      <c r="C34" s="9" t="s">
        <v>1</v>
      </c>
      <c r="D34" s="10"/>
      <c r="E34" s="10"/>
      <c r="F34" s="10">
        <v>21627272</v>
      </c>
    </row>
    <row r="35" spans="2:8" ht="15.75" x14ac:dyDescent="0.25">
      <c r="B35" s="35"/>
      <c r="C35" s="9" t="s">
        <v>2</v>
      </c>
      <c r="D35" s="10"/>
      <c r="E35" s="10"/>
      <c r="F35" s="10">
        <v>24004619</v>
      </c>
    </row>
    <row r="36" spans="2:8" ht="15.75" x14ac:dyDescent="0.25">
      <c r="B36" s="35"/>
      <c r="C36" s="9" t="s">
        <v>3</v>
      </c>
      <c r="D36" s="5"/>
      <c r="E36" s="5"/>
      <c r="F36" s="10">
        <v>19486003</v>
      </c>
    </row>
    <row r="37" spans="2:8" ht="15.75" x14ac:dyDescent="0.25">
      <c r="B37" s="35" t="s">
        <v>9</v>
      </c>
      <c r="C37" s="9" t="s">
        <v>0</v>
      </c>
      <c r="D37" s="10">
        <v>21183724</v>
      </c>
      <c r="E37" s="10">
        <v>579127</v>
      </c>
      <c r="F37" s="10">
        <v>21762851</v>
      </c>
    </row>
    <row r="38" spans="2:8" ht="15.75" x14ac:dyDescent="0.25">
      <c r="B38" s="35"/>
      <c r="C38" s="9" t="s">
        <v>1</v>
      </c>
      <c r="D38" s="10">
        <v>21915163</v>
      </c>
      <c r="E38" s="10">
        <v>651316</v>
      </c>
      <c r="F38" s="10">
        <v>22566479</v>
      </c>
    </row>
    <row r="39" spans="2:8" ht="15.75" x14ac:dyDescent="0.25">
      <c r="B39" s="35"/>
      <c r="C39" s="9" t="s">
        <v>2</v>
      </c>
      <c r="D39" s="10">
        <v>24143674</v>
      </c>
      <c r="E39" s="10">
        <v>619702</v>
      </c>
      <c r="F39" s="10">
        <v>24763376</v>
      </c>
    </row>
    <row r="40" spans="2:8" ht="15.75" x14ac:dyDescent="0.25">
      <c r="B40" s="35"/>
      <c r="C40" s="9" t="s">
        <v>3</v>
      </c>
      <c r="D40" s="10">
        <v>19999702</v>
      </c>
      <c r="E40" s="10">
        <v>2389288</v>
      </c>
      <c r="F40" s="10">
        <v>22388990</v>
      </c>
    </row>
    <row r="41" spans="2:8" ht="15.75" x14ac:dyDescent="0.25">
      <c r="B41" s="36" t="s">
        <v>10</v>
      </c>
      <c r="C41" s="21" t="s">
        <v>0</v>
      </c>
      <c r="D41" s="22">
        <v>22232689.999999993</v>
      </c>
      <c r="E41" s="22">
        <v>2989039.9999999986</v>
      </c>
      <c r="F41" s="22">
        <v>25221730.000000011</v>
      </c>
    </row>
    <row r="42" spans="2:8" ht="15.75" x14ac:dyDescent="0.25">
      <c r="B42" s="36"/>
      <c r="C42" s="21" t="s">
        <v>1</v>
      </c>
      <c r="D42" s="22">
        <v>22400969.999999989</v>
      </c>
      <c r="E42" s="22">
        <v>3055151.9999999986</v>
      </c>
      <c r="F42" s="22">
        <v>25456122.000000004</v>
      </c>
    </row>
    <row r="43" spans="2:8" ht="15.75" x14ac:dyDescent="0.25">
      <c r="B43" s="36"/>
      <c r="C43" s="21" t="s">
        <v>2</v>
      </c>
      <c r="D43" s="22">
        <v>24341474.000000004</v>
      </c>
      <c r="E43" s="22">
        <v>3422558.0000000009</v>
      </c>
      <c r="F43" s="22">
        <v>27764032.000000034</v>
      </c>
    </row>
    <row r="44" spans="2:8" ht="15.75" x14ac:dyDescent="0.25">
      <c r="B44" s="37"/>
      <c r="C44" s="23" t="s">
        <v>3</v>
      </c>
      <c r="D44" s="19">
        <v>19707582.999999993</v>
      </c>
      <c r="E44" s="19">
        <v>3004163.0000000009</v>
      </c>
      <c r="F44" s="19">
        <v>22711745.999999981</v>
      </c>
    </row>
    <row r="45" spans="2:8" ht="15.75" x14ac:dyDescent="0.25">
      <c r="B45" s="5"/>
      <c r="C45" s="5"/>
      <c r="D45" s="5"/>
      <c r="E45" s="5"/>
      <c r="F45" s="5"/>
      <c r="G45" s="5"/>
      <c r="H45" s="5"/>
    </row>
    <row r="46" spans="2:8" ht="15.75" x14ac:dyDescent="0.25">
      <c r="B46" s="14" t="s">
        <v>19</v>
      </c>
      <c r="C46" s="5"/>
      <c r="D46" s="5"/>
      <c r="E46" s="5"/>
      <c r="F46" s="5"/>
      <c r="G46" s="5"/>
      <c r="H46" s="5"/>
    </row>
    <row r="47" spans="2:8" ht="15.75" x14ac:dyDescent="0.25">
      <c r="B47" s="14" t="s">
        <v>13</v>
      </c>
      <c r="C47" s="5"/>
      <c r="D47" s="5"/>
      <c r="E47" s="5"/>
      <c r="F47" s="5"/>
      <c r="G47" s="5"/>
      <c r="H47" s="5"/>
    </row>
    <row r="48" spans="2:8" ht="15.75" x14ac:dyDescent="0.25">
      <c r="B48" s="14" t="s">
        <v>14</v>
      </c>
      <c r="C48" s="5"/>
      <c r="D48" s="5"/>
      <c r="E48" s="5"/>
      <c r="F48" s="5"/>
      <c r="G48" s="5"/>
      <c r="H48" s="5"/>
    </row>
    <row r="49" spans="2:8" ht="15.75" x14ac:dyDescent="0.25">
      <c r="B49" s="5"/>
      <c r="C49" s="5"/>
      <c r="D49" s="5"/>
      <c r="E49" s="5"/>
      <c r="F49" s="5"/>
      <c r="G49" s="5"/>
      <c r="H49" s="5"/>
    </row>
  </sheetData>
  <mergeCells count="3">
    <mergeCell ref="B33:B36"/>
    <mergeCell ref="B37:B40"/>
    <mergeCell ref="B41:B44"/>
  </mergeCells>
  <hyperlinks>
    <hyperlink ref="N2" location="Contents!A1" display="back to contents"/>
  </hyperlinks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Contents</vt:lpstr>
      <vt:lpstr>Table1</vt:lpstr>
      <vt:lpstr>Table2</vt:lpstr>
      <vt:lpstr>Table3</vt:lpstr>
      <vt:lpstr>Figure1</vt:lpstr>
      <vt:lpstr>Figure2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 Ireland carrier bag levy annual statistics 2015/16 data</dc:title>
  <dc:creator>DAERA</dc:creator>
  <cp:keywords>Northern Ireland, carrier bag, statistics, DAERA, NISRA</cp:keywords>
  <cp:lastModifiedBy>Alison Afrifa</cp:lastModifiedBy>
  <cp:lastPrinted>2016-07-21T11:22:38Z</cp:lastPrinted>
  <dcterms:created xsi:type="dcterms:W3CDTF">2016-07-18T10:38:27Z</dcterms:created>
  <dcterms:modified xsi:type="dcterms:W3CDTF">2017-08-23T12:43:37Z</dcterms:modified>
</cp:coreProperties>
</file>