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G:\Environment Statistics\Carrier bag levy 202526\Publication files\"/>
    </mc:Choice>
  </mc:AlternateContent>
  <xr:revisionPtr revIDLastSave="0" documentId="13_ncr:1_{F3EB5F6A-205C-48BF-8B0B-842843DAF33F}" xr6:coauthVersionLast="47" xr6:coauthVersionMax="47" xr10:uidLastSave="{00000000-0000-0000-0000-000000000000}"/>
  <bookViews>
    <workbookView xWindow="-108" yWindow="-108" windowWidth="30936" windowHeight="16776" tabRatio="904" xr2:uid="{00000000-000D-0000-FFFF-FFFF00000000}"/>
  </bookViews>
  <sheets>
    <sheet name="Cover " sheetId="1" r:id="rId1"/>
    <sheet name="Contents" sheetId="2" r:id="rId2"/>
    <sheet name="Table1 " sheetId="3" r:id="rId3"/>
    <sheet name="Figure1" sheetId="15" r:id="rId4"/>
    <sheet name="Figure2" sheetId="13" r:id="rId5"/>
    <sheet name="Figure3" sheetId="9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22" i="3" l="1"/>
  <c r="E52" i="9"/>
  <c r="D52" i="9"/>
  <c r="D112" i="13"/>
  <c r="C112" i="13"/>
  <c r="D107" i="13"/>
  <c r="C107" i="13"/>
  <c r="D102" i="13"/>
  <c r="C102" i="13"/>
  <c r="D97" i="13"/>
  <c r="C97" i="13"/>
  <c r="D92" i="13"/>
  <c r="C92" i="13"/>
  <c r="C91" i="13"/>
  <c r="C89" i="13"/>
  <c r="F58" i="13"/>
  <c r="D58" i="13"/>
  <c r="F57" i="13"/>
  <c r="D57" i="13"/>
  <c r="F56" i="13"/>
  <c r="D56" i="13"/>
  <c r="F55" i="13"/>
  <c r="D55" i="13"/>
  <c r="F54" i="13"/>
  <c r="D54" i="13"/>
  <c r="N22" i="3"/>
  <c r="M22" i="3"/>
  <c r="N21" i="3"/>
  <c r="M21" i="3"/>
  <c r="L21" i="3"/>
  <c r="N20" i="3"/>
  <c r="M20" i="3"/>
  <c r="L20" i="3"/>
  <c r="N19" i="3"/>
  <c r="M19" i="3"/>
  <c r="L19" i="3"/>
  <c r="N18" i="3"/>
  <c r="M18" i="3"/>
  <c r="L18" i="3"/>
  <c r="F49" i="9"/>
  <c r="F52" i="9" s="1"/>
  <c r="F50" i="9"/>
  <c r="F51" i="9"/>
  <c r="F48" i="9"/>
  <c r="I18" i="3"/>
  <c r="J18" i="3"/>
  <c r="K18" i="3"/>
  <c r="F42" i="9" l="1"/>
  <c r="E42" i="9"/>
  <c r="D42" i="9"/>
  <c r="F41" i="13"/>
  <c r="D95" i="13" s="1"/>
  <c r="D51" i="13"/>
  <c r="C111" i="13" s="1"/>
  <c r="F51" i="13"/>
  <c r="D111" i="13" s="1"/>
  <c r="F50" i="13"/>
  <c r="D106" i="13" s="1"/>
  <c r="D50" i="13"/>
  <c r="C106" i="13" s="1"/>
  <c r="F49" i="13"/>
  <c r="D101" i="13" s="1"/>
  <c r="D49" i="13"/>
  <c r="C101" i="13" s="1"/>
  <c r="F48" i="13"/>
  <c r="D96" i="13" s="1"/>
  <c r="D48" i="13"/>
  <c r="C96" i="13" s="1"/>
  <c r="F47" i="13"/>
  <c r="D91" i="13" s="1"/>
  <c r="D47" i="13"/>
  <c r="K22" i="3"/>
  <c r="J22" i="3"/>
  <c r="I22" i="3"/>
  <c r="K21" i="3"/>
  <c r="J21" i="3"/>
  <c r="I21" i="3"/>
  <c r="K20" i="3"/>
  <c r="J20" i="3"/>
  <c r="I20" i="3"/>
  <c r="K19" i="3"/>
  <c r="J19" i="3"/>
  <c r="I19" i="3"/>
  <c r="H19" i="3"/>
  <c r="H20" i="3"/>
  <c r="H21" i="3"/>
  <c r="G19" i="3"/>
  <c r="G20" i="3"/>
  <c r="G21" i="3"/>
  <c r="F19" i="3"/>
  <c r="F20" i="3"/>
  <c r="F21" i="3"/>
  <c r="H18" i="3"/>
  <c r="G18" i="3"/>
  <c r="F18" i="3"/>
  <c r="D19" i="3"/>
  <c r="D20" i="3"/>
  <c r="D21" i="3"/>
  <c r="C19" i="3"/>
  <c r="C20" i="3"/>
  <c r="C21" i="3"/>
  <c r="E19" i="3"/>
  <c r="E20" i="3"/>
  <c r="E21" i="3"/>
  <c r="E18" i="3"/>
  <c r="D18" i="3"/>
  <c r="C18" i="3"/>
  <c r="H11" i="3"/>
  <c r="H22" i="3" s="1"/>
  <c r="G11" i="3"/>
  <c r="F11" i="3"/>
  <c r="E11" i="3"/>
  <c r="E22" i="3" s="1"/>
  <c r="D11" i="3"/>
  <c r="C11" i="3"/>
  <c r="D22" i="3" l="1"/>
  <c r="C22" i="3"/>
  <c r="G22" i="3"/>
  <c r="F22" i="3"/>
  <c r="F36" i="13"/>
  <c r="D104" i="13" s="1"/>
  <c r="D36" i="13"/>
  <c r="C104" i="13" s="1"/>
  <c r="F35" i="13"/>
  <c r="D99" i="13" s="1"/>
  <c r="D35" i="13"/>
  <c r="C99" i="13" s="1"/>
  <c r="F34" i="13"/>
  <c r="D94" i="13" s="1"/>
  <c r="D34" i="13"/>
  <c r="C94" i="13" s="1"/>
  <c r="F33" i="13"/>
  <c r="D89" i="13" s="1"/>
  <c r="D33" i="13"/>
  <c r="G37" i="13"/>
  <c r="E37" i="13"/>
  <c r="C37" i="13"/>
  <c r="E37" i="9"/>
  <c r="F37" i="9"/>
  <c r="D37" i="9"/>
  <c r="D42" i="13" l="1"/>
  <c r="C100" i="13" s="1"/>
  <c r="F42" i="13"/>
  <c r="D100" i="13" s="1"/>
  <c r="F40" i="13"/>
  <c r="D90" i="13" s="1"/>
  <c r="F43" i="13"/>
  <c r="D105" i="13" s="1"/>
  <c r="D43" i="13"/>
  <c r="C105" i="13" s="1"/>
  <c r="D41" i="13"/>
  <c r="C95" i="13" s="1"/>
  <c r="D40" i="13"/>
  <c r="C90" i="13" s="1"/>
  <c r="D37" i="13"/>
  <c r="C109" i="13" s="1"/>
  <c r="F37" i="13"/>
  <c r="D109" i="13" s="1"/>
  <c r="D44" i="13" l="1"/>
  <c r="C110" i="13" s="1"/>
  <c r="F44" i="13"/>
  <c r="D110" i="13" s="1"/>
</calcChain>
</file>

<file path=xl/sharedStrings.xml><?xml version="1.0" encoding="utf-8"?>
<sst xmlns="http://schemas.openxmlformats.org/spreadsheetml/2006/main" count="230" uniqueCount="102">
  <si>
    <t>data and charts</t>
  </si>
  <si>
    <t>Date of publication:</t>
  </si>
  <si>
    <t>Coverage:</t>
  </si>
  <si>
    <t>Northern Ireland</t>
  </si>
  <si>
    <t>Theme:</t>
  </si>
  <si>
    <t>Agriculture and Environment</t>
  </si>
  <si>
    <t>Frequency:</t>
  </si>
  <si>
    <t>Annual</t>
  </si>
  <si>
    <t>Reporting period:</t>
  </si>
  <si>
    <t>National Statistics data:</t>
  </si>
  <si>
    <t>No</t>
  </si>
  <si>
    <t>Statistician:</t>
  </si>
  <si>
    <t>Telephone:</t>
  </si>
  <si>
    <t>Email:</t>
  </si>
  <si>
    <t>env.stats@daera-ni.gov.uk</t>
  </si>
  <si>
    <t>URL:</t>
  </si>
  <si>
    <t>Address:</t>
  </si>
  <si>
    <t>Statistics and Analytical Services Branch</t>
  </si>
  <si>
    <t>Department of Agriculture, Environment and Rural Affairs</t>
  </si>
  <si>
    <t>Contents</t>
  </si>
  <si>
    <t>Reference</t>
  </si>
  <si>
    <t>Type</t>
  </si>
  <si>
    <t>Table 1</t>
  </si>
  <si>
    <t>Data table</t>
  </si>
  <si>
    <t>Figure 1</t>
  </si>
  <si>
    <t xml:space="preserve">Title </t>
  </si>
  <si>
    <t xml:space="preserve">Figure 2 </t>
  </si>
  <si>
    <t xml:space="preserve">Line chart </t>
  </si>
  <si>
    <t>April to June</t>
  </si>
  <si>
    <t>July to September</t>
  </si>
  <si>
    <t>October to December</t>
  </si>
  <si>
    <t>January to March</t>
  </si>
  <si>
    <t xml:space="preserve">Total </t>
  </si>
  <si>
    <t>Quarter</t>
  </si>
  <si>
    <t>Total</t>
  </si>
  <si>
    <t>Year</t>
  </si>
  <si>
    <t>Total carrier bags dispensed</t>
  </si>
  <si>
    <t>Lower rate</t>
  </si>
  <si>
    <t>Upper rate</t>
  </si>
  <si>
    <t>Q1</t>
  </si>
  <si>
    <t>Q2</t>
  </si>
  <si>
    <t>Q3</t>
  </si>
  <si>
    <t>Q4</t>
  </si>
  <si>
    <t>back to contents</t>
  </si>
  <si>
    <t xml:space="preserve">Bar chart </t>
  </si>
  <si>
    <t>Total bags</t>
  </si>
  <si>
    <t>Number of lower rate bags</t>
  </si>
  <si>
    <t>Number of upper rate bags</t>
  </si>
  <si>
    <t xml:space="preserve">Figure 3 </t>
  </si>
  <si>
    <t>Carrier bags dispensed by rate</t>
  </si>
  <si>
    <t>Conor McCormack</t>
  </si>
  <si>
    <t>2022/23</t>
  </si>
  <si>
    <t>Figure 1: Carrier bags dispensed by rate</t>
  </si>
  <si>
    <t>%</t>
  </si>
  <si>
    <t>Figure 2: Carrier bags dispensed by quarter and rate</t>
  </si>
  <si>
    <t>Carrier bags dispensed by quarter and rate</t>
  </si>
  <si>
    <t xml:space="preserve">100% stacked bar chart </t>
  </si>
  <si>
    <t>028 9016 3343</t>
  </si>
  <si>
    <t>https://www.daera-ni.gov.uk/articles/northern-ireland-carrier-bag-levy-statistics</t>
  </si>
  <si>
    <t>Clare House</t>
  </si>
  <si>
    <t>303 Airport Road West</t>
  </si>
  <si>
    <t>Sydenham Intake</t>
  </si>
  <si>
    <t>Belfast BT3 9ED</t>
  </si>
  <si>
    <t>2023/24</t>
  </si>
  <si>
    <t>Table 1a: Carrier bags dispensed by quarter and rate</t>
  </si>
  <si>
    <t>Table 1b: Percentage of lower and upper rate carrier bags dispensed by quarter</t>
  </si>
  <si>
    <t>Total 22/23</t>
  </si>
  <si>
    <t>Total 23/24</t>
  </si>
  <si>
    <t>Q1 22/23</t>
  </si>
  <si>
    <t>Q1 23/24</t>
  </si>
  <si>
    <t>Q2 22/23</t>
  </si>
  <si>
    <t>Q2 23/24</t>
  </si>
  <si>
    <t>Q3 22/23</t>
  </si>
  <si>
    <t>Q3 23/24</t>
  </si>
  <si>
    <t>Q4 22/23</t>
  </si>
  <si>
    <t>Q4 23/24</t>
  </si>
  <si>
    <t>Lower Rate</t>
  </si>
  <si>
    <t>Upper Rate</t>
  </si>
  <si>
    <t>As notified to the Department by 30th June each financial year</t>
  </si>
  <si>
    <t>Bags at the lower rate are those only costing the customer the revised 25p levy.</t>
  </si>
  <si>
    <t>Bags at the upper rate are those which have had a price added by the retailer and costing five pounds or less.</t>
  </si>
  <si>
    <t>Figure 3: Carrier bags dispensed by quarter and rate</t>
  </si>
  <si>
    <t>2024/25</t>
  </si>
  <si>
    <t>Q1 24/25</t>
  </si>
  <si>
    <t>Q2 24/25</t>
  </si>
  <si>
    <t>Q3 24/25</t>
  </si>
  <si>
    <t>Q4 24/25</t>
  </si>
  <si>
    <t>Total 24/25</t>
  </si>
  <si>
    <t>2025/26</t>
  </si>
  <si>
    <t>Northern Ireland, Q1 2022/23 to Q4 2025/26</t>
  </si>
  <si>
    <t>Northern Ireland Carrier Bag Levy Statistics 2025/26</t>
  </si>
  <si>
    <t>20 August 2026</t>
  </si>
  <si>
    <t>This spreadsheet contains the tables and charts used in the Northern Ireland carrier bag levy statistics 2025/26</t>
  </si>
  <si>
    <t>1 April 2025 to 31 March 2026, referred to as 2025/26</t>
  </si>
  <si>
    <t>Northern Ireland,  2022/23 to 2025/26</t>
  </si>
  <si>
    <t>Northern Ireland, 2022/23, 2023/24, 2024/25, 2025/26</t>
  </si>
  <si>
    <t>Q1 25/26</t>
  </si>
  <si>
    <t>Q2 25/26</t>
  </si>
  <si>
    <t>Q3 25/26</t>
  </si>
  <si>
    <t>Q4 25/26</t>
  </si>
  <si>
    <t>Total 25/26</t>
  </si>
  <si>
    <t>Northern Ireland, 2025/26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</si>
</sst>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64" formatCode="_(* #,##0.00_);_(* \(#,##0.00\);_(* &quot;-&quot;??_);_(@_)"/>
    <numFmt numFmtId="165" formatCode="_-* #,##0_-;\-* #,##0_-;_-* &quot;-&quot;??_-;_-@_-"/>
    <numFmt numFmtId="166" formatCode="0.0"/>
    <numFmt numFmtId="167" formatCode="#,##0.0"/>
  </numFmts>
  <fonts count="20" x14ac:knownFonts="1">
    <font>
      <sz val="11"/>
      <color theme="1"/>
      <name val="Calibri"/>
      <family val="2"/>
      <scheme val="minor"/>
    </font>
    <font>
      <b/>
      <sz val="16"/>
      <color theme="1"/>
      <name val="Arial"/>
      <family val="2"/>
    </font>
    <font>
      <sz val="12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</font>
    <font>
      <u/>
      <sz val="12"/>
      <color theme="10"/>
      <name val="Arial"/>
      <family val="2"/>
    </font>
    <font>
      <i/>
      <sz val="12"/>
      <color theme="1"/>
      <name val="Arial"/>
      <family val="2"/>
    </font>
    <font>
      <sz val="10"/>
      <name val="Arial"/>
      <family val="2"/>
    </font>
    <font>
      <sz val="12"/>
      <color indexed="8"/>
      <name val="Arial"/>
      <family val="2"/>
    </font>
    <font>
      <sz val="11"/>
      <color theme="1"/>
      <name val="Calibri"/>
      <family val="2"/>
      <scheme val="minor"/>
    </font>
    <font>
      <i/>
      <sz val="12"/>
      <color indexed="8"/>
      <name val="Arial"/>
      <family val="2"/>
    </font>
    <font>
      <sz val="12"/>
      <color theme="0"/>
      <name val="Arial"/>
      <family val="2"/>
    </font>
    <font>
      <sz val="10"/>
      <name val="Arial"/>
      <family val="2"/>
    </font>
    <font>
      <u/>
      <sz val="11"/>
      <color theme="1"/>
      <name val="Arial"/>
      <family val="2"/>
    </font>
    <font>
      <u/>
      <sz val="12"/>
      <color theme="1"/>
      <name val="Arial"/>
      <family val="2"/>
    </font>
    <font>
      <sz val="12"/>
      <name val="Arial"/>
      <family val="2"/>
    </font>
    <font>
      <sz val="12"/>
      <color rgb="FFFF0000"/>
      <name val="Arial"/>
      <family val="2"/>
    </font>
    <font>
      <i/>
      <sz val="12"/>
      <color rgb="FFFF0000"/>
      <name val="Arial"/>
      <family val="2"/>
    </font>
    <font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/>
      <top/>
      <bottom/>
      <diagonal/>
    </border>
  </borders>
  <cellStyleXfs count="9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8" fillId="0" borderId="0"/>
    <xf numFmtId="9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13" fillId="0" borderId="0"/>
    <xf numFmtId="0" fontId="8" fillId="0" borderId="0"/>
    <xf numFmtId="0" fontId="10" fillId="0" borderId="0"/>
    <xf numFmtId="9" fontId="8" fillId="0" borderId="0" applyFont="0" applyFill="0" applyBorder="0" applyAlignment="0" applyProtection="0"/>
  </cellStyleXfs>
  <cellXfs count="12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6" fillId="0" borderId="0" xfId="1" applyFont="1" applyAlignment="1" applyProtection="1"/>
    <xf numFmtId="0" fontId="2" fillId="0" borderId="3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4" fillId="0" borderId="1" xfId="0" applyFont="1" applyBorder="1" applyAlignment="1">
      <alignment horizontal="left"/>
    </xf>
    <xf numFmtId="0" fontId="6" fillId="0" borderId="0" xfId="1" applyFont="1" applyAlignment="1" applyProtection="1">
      <alignment horizontal="right"/>
    </xf>
    <xf numFmtId="3" fontId="2" fillId="0" borderId="0" xfId="0" applyNumberFormat="1" applyFont="1"/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right" vertical="center"/>
    </xf>
    <xf numFmtId="3" fontId="9" fillId="0" borderId="0" xfId="2" applyNumberFormat="1" applyFont="1" applyAlignment="1">
      <alignment horizontal="right" vertical="center"/>
    </xf>
    <xf numFmtId="0" fontId="6" fillId="0" borderId="3" xfId="1" applyFont="1" applyBorder="1" applyAlignment="1" applyProtection="1">
      <alignment horizontal="left"/>
    </xf>
    <xf numFmtId="0" fontId="6" fillId="0" borderId="0" xfId="1" applyFont="1" applyBorder="1" applyAlignment="1" applyProtection="1">
      <alignment horizontal="left"/>
    </xf>
    <xf numFmtId="0" fontId="6" fillId="0" borderId="2" xfId="1" applyFont="1" applyBorder="1" applyAlignment="1" applyProtection="1">
      <alignment horizontal="left"/>
    </xf>
    <xf numFmtId="49" fontId="2" fillId="0" borderId="0" xfId="0" applyNumberFormat="1" applyFont="1"/>
    <xf numFmtId="0" fontId="4" fillId="2" borderId="0" xfId="0" applyFont="1" applyFill="1"/>
    <xf numFmtId="0" fontId="2" fillId="2" borderId="0" xfId="0" applyFont="1" applyFill="1"/>
    <xf numFmtId="0" fontId="2" fillId="2" borderId="0" xfId="0" applyFont="1" applyFill="1" applyAlignment="1">
      <alignment horizontal="right"/>
    </xf>
    <xf numFmtId="3" fontId="2" fillId="2" borderId="0" xfId="0" applyNumberFormat="1" applyFont="1" applyFill="1"/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right" vertical="center" wrapText="1"/>
    </xf>
    <xf numFmtId="0" fontId="2" fillId="2" borderId="2" xfId="0" applyFont="1" applyFill="1" applyBorder="1"/>
    <xf numFmtId="0" fontId="7" fillId="2" borderId="0" xfId="0" applyFont="1" applyFill="1" applyAlignment="1">
      <alignment horizontal="left"/>
    </xf>
    <xf numFmtId="165" fontId="2" fillId="2" borderId="2" xfId="4" applyNumberFormat="1" applyFont="1" applyFill="1" applyBorder="1" applyAlignment="1">
      <alignment horizontal="right" vertical="center"/>
    </xf>
    <xf numFmtId="3" fontId="4" fillId="0" borderId="1" xfId="0" applyNumberFormat="1" applyFont="1" applyBorder="1" applyAlignment="1">
      <alignment horizontal="right" vertical="center"/>
    </xf>
    <xf numFmtId="9" fontId="11" fillId="0" borderId="6" xfId="3" applyFont="1" applyBorder="1" applyAlignment="1">
      <alignment horizontal="center" vertical="center"/>
    </xf>
    <xf numFmtId="3" fontId="4" fillId="0" borderId="4" xfId="0" applyNumberFormat="1" applyFont="1" applyBorder="1" applyAlignment="1">
      <alignment horizontal="right" vertical="center"/>
    </xf>
    <xf numFmtId="9" fontId="11" fillId="0" borderId="5" xfId="3" applyFont="1" applyBorder="1" applyAlignment="1">
      <alignment horizontal="center" vertical="center"/>
    </xf>
    <xf numFmtId="3" fontId="2" fillId="3" borderId="0" xfId="0" applyNumberFormat="1" applyFont="1" applyFill="1"/>
    <xf numFmtId="3" fontId="9" fillId="3" borderId="0" xfId="2" applyNumberFormat="1" applyFont="1" applyFill="1" applyAlignment="1">
      <alignment horizontal="right" vertical="center"/>
    </xf>
    <xf numFmtId="9" fontId="11" fillId="3" borderId="6" xfId="3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left" vertical="center"/>
    </xf>
    <xf numFmtId="0" fontId="4" fillId="3" borderId="4" xfId="0" applyFont="1" applyFill="1" applyBorder="1" applyAlignment="1">
      <alignment horizontal="right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right" vertical="center"/>
    </xf>
    <xf numFmtId="3" fontId="2" fillId="3" borderId="0" xfId="0" applyNumberFormat="1" applyFont="1" applyFill="1" applyAlignment="1">
      <alignment horizontal="left"/>
    </xf>
    <xf numFmtId="3" fontId="9" fillId="0" borderId="0" xfId="2" applyNumberFormat="1" applyFont="1" applyAlignment="1">
      <alignment horizontal="left" vertical="center"/>
    </xf>
    <xf numFmtId="3" fontId="9" fillId="3" borderId="0" xfId="2" applyNumberFormat="1" applyFont="1" applyFill="1" applyAlignment="1">
      <alignment horizontal="left" vertical="center"/>
    </xf>
    <xf numFmtId="0" fontId="4" fillId="3" borderId="4" xfId="0" applyFont="1" applyFill="1" applyBorder="1" applyAlignment="1">
      <alignment horizontal="left" vertical="center"/>
    </xf>
    <xf numFmtId="3" fontId="4" fillId="0" borderId="4" xfId="0" applyNumberFormat="1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3" borderId="6" xfId="0" applyFont="1" applyFill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165" fontId="2" fillId="2" borderId="0" xfId="4" applyNumberFormat="1" applyFont="1" applyFill="1" applyBorder="1" applyAlignment="1">
      <alignment horizontal="right" vertical="center"/>
    </xf>
    <xf numFmtId="0" fontId="4" fillId="0" borderId="2" xfId="0" applyFont="1" applyBorder="1"/>
    <xf numFmtId="3" fontId="4" fillId="0" borderId="2" xfId="0" applyNumberFormat="1" applyFont="1" applyBorder="1"/>
    <xf numFmtId="0" fontId="2" fillId="0" borderId="2" xfId="0" applyFont="1" applyBorder="1" applyAlignment="1">
      <alignment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12" fillId="0" borderId="0" xfId="0" applyFont="1"/>
    <xf numFmtId="3" fontId="2" fillId="0" borderId="11" xfId="0" applyNumberFormat="1" applyFont="1" applyBorder="1" applyAlignment="1">
      <alignment horizontal="center" vertical="center"/>
    </xf>
    <xf numFmtId="3" fontId="2" fillId="3" borderId="11" xfId="0" applyNumberFormat="1" applyFont="1" applyFill="1" applyBorder="1" applyAlignment="1">
      <alignment horizontal="center" vertical="center"/>
    </xf>
    <xf numFmtId="3" fontId="9" fillId="0" borderId="11" xfId="2" applyNumberFormat="1" applyFont="1" applyBorder="1" applyAlignment="1">
      <alignment horizontal="center" vertical="center"/>
    </xf>
    <xf numFmtId="3" fontId="9" fillId="3" borderId="11" xfId="2" applyNumberFormat="1" applyFont="1" applyFill="1" applyBorder="1" applyAlignment="1">
      <alignment horizontal="center" vertical="center"/>
    </xf>
    <xf numFmtId="3" fontId="4" fillId="0" borderId="8" xfId="0" applyNumberFormat="1" applyFont="1" applyBorder="1" applyAlignment="1">
      <alignment horizontal="center" vertical="center"/>
    </xf>
    <xf numFmtId="3" fontId="2" fillId="0" borderId="7" xfId="0" applyNumberFormat="1" applyFont="1" applyBorder="1" applyAlignment="1">
      <alignment horizontal="center" vertical="center"/>
    </xf>
    <xf numFmtId="3" fontId="2" fillId="3" borderId="6" xfId="0" applyNumberFormat="1" applyFont="1" applyFill="1" applyBorder="1" applyAlignment="1">
      <alignment horizontal="center" vertical="center"/>
    </xf>
    <xf numFmtId="3" fontId="9" fillId="0" borderId="6" xfId="2" applyNumberFormat="1" applyFont="1" applyBorder="1" applyAlignment="1">
      <alignment horizontal="center" vertical="center"/>
    </xf>
    <xf numFmtId="3" fontId="9" fillId="3" borderId="9" xfId="2" applyNumberFormat="1" applyFont="1" applyFill="1" applyBorder="1" applyAlignment="1">
      <alignment horizontal="center" vertical="center"/>
    </xf>
    <xf numFmtId="3" fontId="4" fillId="0" borderId="5" xfId="0" applyNumberFormat="1" applyFont="1" applyBorder="1" applyAlignment="1">
      <alignment horizontal="center" vertical="center"/>
    </xf>
    <xf numFmtId="3" fontId="2" fillId="0" borderId="3" xfId="0" applyNumberFormat="1" applyFont="1" applyBorder="1" applyAlignment="1">
      <alignment horizontal="center" vertical="center"/>
    </xf>
    <xf numFmtId="3" fontId="2" fillId="3" borderId="0" xfId="0" applyNumberFormat="1" applyFont="1" applyFill="1" applyAlignment="1">
      <alignment horizontal="center" vertical="center"/>
    </xf>
    <xf numFmtId="3" fontId="9" fillId="0" borderId="0" xfId="2" applyNumberFormat="1" applyFont="1" applyAlignment="1">
      <alignment horizontal="center" vertical="center"/>
    </xf>
    <xf numFmtId="3" fontId="9" fillId="3" borderId="2" xfId="2" applyNumberFormat="1" applyFont="1" applyFill="1" applyBorder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166" fontId="2" fillId="0" borderId="0" xfId="0" applyNumberFormat="1" applyFont="1"/>
    <xf numFmtId="1" fontId="2" fillId="0" borderId="0" xfId="0" applyNumberFormat="1" applyFont="1"/>
    <xf numFmtId="9" fontId="2" fillId="0" borderId="11" xfId="3" applyFont="1" applyBorder="1" applyAlignment="1">
      <alignment horizontal="center" vertical="center"/>
    </xf>
    <xf numFmtId="9" fontId="2" fillId="0" borderId="3" xfId="3" applyFont="1" applyBorder="1" applyAlignment="1">
      <alignment horizontal="center" vertical="center"/>
    </xf>
    <xf numFmtId="9" fontId="2" fillId="0" borderId="7" xfId="3" applyFont="1" applyBorder="1" applyAlignment="1">
      <alignment horizontal="center" vertical="center"/>
    </xf>
    <xf numFmtId="9" fontId="2" fillId="3" borderId="11" xfId="3" applyFont="1" applyFill="1" applyBorder="1" applyAlignment="1">
      <alignment horizontal="center" vertical="center"/>
    </xf>
    <xf numFmtId="9" fontId="2" fillId="3" borderId="0" xfId="3" applyFont="1" applyFill="1" applyAlignment="1">
      <alignment horizontal="center" vertical="center"/>
    </xf>
    <xf numFmtId="9" fontId="2" fillId="3" borderId="6" xfId="3" applyFont="1" applyFill="1" applyBorder="1" applyAlignment="1">
      <alignment horizontal="center" vertical="center"/>
    </xf>
    <xf numFmtId="9" fontId="9" fillId="0" borderId="11" xfId="3" applyFont="1" applyBorder="1" applyAlignment="1">
      <alignment horizontal="center" vertical="center"/>
    </xf>
    <xf numFmtId="9" fontId="9" fillId="0" borderId="0" xfId="3" applyFont="1" applyAlignment="1">
      <alignment horizontal="center" vertical="center"/>
    </xf>
    <xf numFmtId="9" fontId="9" fillId="0" borderId="6" xfId="3" applyFont="1" applyBorder="1" applyAlignment="1">
      <alignment horizontal="center" vertical="center"/>
    </xf>
    <xf numFmtId="9" fontId="9" fillId="3" borderId="11" xfId="3" applyFont="1" applyFill="1" applyBorder="1" applyAlignment="1">
      <alignment horizontal="center" vertical="center"/>
    </xf>
    <xf numFmtId="9" fontId="9" fillId="3" borderId="2" xfId="3" applyFont="1" applyFill="1" applyBorder="1" applyAlignment="1">
      <alignment horizontal="center" vertical="center"/>
    </xf>
    <xf numFmtId="9" fontId="9" fillId="3" borderId="9" xfId="3" applyFont="1" applyFill="1" applyBorder="1" applyAlignment="1">
      <alignment horizontal="center" vertical="center"/>
    </xf>
    <xf numFmtId="9" fontId="4" fillId="0" borderId="8" xfId="3" applyFont="1" applyBorder="1" applyAlignment="1">
      <alignment horizontal="center" vertical="center"/>
    </xf>
    <xf numFmtId="9" fontId="4" fillId="0" borderId="4" xfId="3" applyFont="1" applyBorder="1" applyAlignment="1">
      <alignment horizontal="center" vertical="center"/>
    </xf>
    <xf numFmtId="9" fontId="4" fillId="0" borderId="5" xfId="3" applyFont="1" applyBorder="1" applyAlignment="1">
      <alignment horizontal="center" vertical="center"/>
    </xf>
    <xf numFmtId="9" fontId="2" fillId="0" borderId="0" xfId="0" applyNumberFormat="1" applyFont="1"/>
    <xf numFmtId="0" fontId="4" fillId="0" borderId="0" xfId="0" applyFont="1" applyAlignment="1">
      <alignment horizontal="left" vertical="center"/>
    </xf>
    <xf numFmtId="3" fontId="4" fillId="0" borderId="0" xfId="0" applyNumberFormat="1" applyFont="1" applyAlignment="1">
      <alignment horizontal="center" vertical="center"/>
    </xf>
    <xf numFmtId="9" fontId="7" fillId="3" borderId="9" xfId="3" applyFont="1" applyFill="1" applyBorder="1" applyAlignment="1">
      <alignment horizontal="center"/>
    </xf>
    <xf numFmtId="3" fontId="9" fillId="3" borderId="10" xfId="2" applyNumberFormat="1" applyFont="1" applyFill="1" applyBorder="1" applyAlignment="1">
      <alignment horizontal="right" vertical="center"/>
    </xf>
    <xf numFmtId="0" fontId="14" fillId="0" borderId="0" xfId="0" applyFont="1"/>
    <xf numFmtId="0" fontId="15" fillId="0" borderId="0" xfId="0" applyFont="1"/>
    <xf numFmtId="0" fontId="16" fillId="0" borderId="0" xfId="0" applyFont="1"/>
    <xf numFmtId="3" fontId="4" fillId="0" borderId="0" xfId="0" applyNumberFormat="1" applyFont="1"/>
    <xf numFmtId="0" fontId="2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left" vertical="center"/>
    </xf>
    <xf numFmtId="3" fontId="4" fillId="0" borderId="0" xfId="0" applyNumberFormat="1" applyFont="1" applyAlignment="1">
      <alignment horizontal="right" vertical="center"/>
    </xf>
    <xf numFmtId="9" fontId="11" fillId="0" borderId="0" xfId="3" applyFont="1" applyBorder="1" applyAlignment="1">
      <alignment horizontal="center" vertical="center"/>
    </xf>
    <xf numFmtId="0" fontId="17" fillId="0" borderId="0" xfId="0" applyFont="1"/>
    <xf numFmtId="0" fontId="18" fillId="0" borderId="0" xfId="0" applyFont="1" applyAlignment="1">
      <alignment horizontal="left"/>
    </xf>
    <xf numFmtId="0" fontId="19" fillId="0" borderId="0" xfId="5" applyFont="1" applyAlignment="1">
      <alignment horizontal="left" vertical="center" wrapText="1"/>
    </xf>
    <xf numFmtId="0" fontId="19" fillId="0" borderId="0" xfId="6" applyFont="1" applyAlignment="1">
      <alignment horizontal="right" vertical="center" wrapText="1"/>
    </xf>
    <xf numFmtId="0" fontId="19" fillId="0" borderId="0" xfId="5" applyFont="1"/>
    <xf numFmtId="167" fontId="19" fillId="0" borderId="0" xfId="6" applyNumberFormat="1" applyFont="1" applyAlignment="1">
      <alignment horizontal="right"/>
    </xf>
    <xf numFmtId="0" fontId="19" fillId="0" borderId="0" xfId="5" applyFont="1" applyAlignment="1">
      <alignment horizontal="left" vertical="center"/>
    </xf>
    <xf numFmtId="9" fontId="19" fillId="0" borderId="0" xfId="6" applyNumberFormat="1" applyFont="1" applyAlignment="1">
      <alignment horizontal="right" vertical="center" wrapText="1"/>
    </xf>
    <xf numFmtId="0" fontId="19" fillId="0" borderId="0" xfId="0" applyFont="1"/>
    <xf numFmtId="0" fontId="2" fillId="0" borderId="3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4" fillId="3" borderId="8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2" borderId="0" xfId="1" applyFont="1" applyFill="1" applyAlignment="1" applyProtection="1">
      <alignment horizontal="right"/>
    </xf>
    <xf numFmtId="0" fontId="4" fillId="3" borderId="4" xfId="0" applyFont="1" applyFill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4" fillId="0" borderId="0" xfId="0" applyFont="1" applyBorder="1"/>
    <xf numFmtId="3" fontId="4" fillId="0" borderId="0" xfId="0" applyNumberFormat="1" applyFont="1" applyBorder="1"/>
  </cellXfs>
  <cellStyles count="9">
    <cellStyle name="Comma" xfId="4" builtinId="3"/>
    <cellStyle name="Hyperlink" xfId="1" builtinId="8"/>
    <cellStyle name="Normal" xfId="0" builtinId="0"/>
    <cellStyle name="Normal 11" xfId="7" xr:uid="{008AA782-7032-49BB-A78F-477369565B4D}"/>
    <cellStyle name="Normal 2" xfId="5" xr:uid="{E1381EE8-326D-47C3-9186-37D296684DBD}"/>
    <cellStyle name="Normal 2 2" xfId="6" xr:uid="{C44C6D34-4B47-4079-8213-549DD7D21ADA}"/>
    <cellStyle name="Normal_Sheet1" xfId="2" xr:uid="{00000000-0005-0000-0000-000003000000}"/>
    <cellStyle name="Percent" xfId="3" builtinId="5"/>
    <cellStyle name="Percent 2" xfId="8" xr:uid="{492EAF67-3642-4AB3-91C0-C6F1C63F2232}"/>
  </cellStyles>
  <dxfs count="0"/>
  <tableStyles count="1" defaultTableStyle="TableStyleMedium2" defaultPivotStyle="PivotStyleLight16">
    <tableStyle name="Invisible" pivot="0" table="0" count="0" xr9:uid="{AE41DB74-9A71-46F6-807B-539351C2B34E}"/>
  </tableStyles>
  <colors>
    <mruColors>
      <color rgb="FF5B9BD5"/>
      <color rgb="FFD9D9D9"/>
      <color rgb="FF9DC3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Figure1!$B$31</c:f>
              <c:strCache>
                <c:ptCount val="1"/>
                <c:pt idx="0">
                  <c:v>2025/26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pattFill prst="pct40">
                <a:fgClr>
                  <a:schemeClr val="accent1"/>
                </a:fgClr>
                <a:bgClr>
                  <a:schemeClr val="bg1"/>
                </a:bgClr>
              </a:patt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4807-455E-9419-7B648013B9B8}"/>
              </c:ext>
            </c:extLst>
          </c:dPt>
          <c:cat>
            <c:strRef>
              <c:f>Figure1!$C$27:$D$27</c:f>
              <c:strCache>
                <c:ptCount val="2"/>
                <c:pt idx="0">
                  <c:v>Number of lower rate bags</c:v>
                </c:pt>
                <c:pt idx="1">
                  <c:v>Number of upper rate bags</c:v>
                </c:pt>
              </c:strCache>
            </c:strRef>
          </c:cat>
          <c:val>
            <c:numRef>
              <c:f>Figure1!$C$31:$D$31</c:f>
              <c:numCache>
                <c:formatCode>_-* #,##0_-;\-* #,##0_-;_-* "-"??_-;_-@_-</c:formatCode>
                <c:ptCount val="2"/>
                <c:pt idx="0">
                  <c:v>18751474</c:v>
                </c:pt>
                <c:pt idx="1">
                  <c:v>41899934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807-455E-9419-7B648013B9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7"/>
        <c:overlap val="-27"/>
        <c:axId val="1159663232"/>
        <c:axId val="1159663592"/>
      </c:barChart>
      <c:catAx>
        <c:axId val="11596632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159663592"/>
        <c:crossesAt val="0"/>
        <c:auto val="1"/>
        <c:lblAlgn val="ctr"/>
        <c:lblOffset val="100"/>
        <c:noMultiLvlLbl val="0"/>
      </c:catAx>
      <c:valAx>
        <c:axId val="1159663592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159663232"/>
        <c:crosses val="autoZero"/>
        <c:crossBetween val="between"/>
        <c:majorUnit val="10000000"/>
        <c:minorUnit val="2000000"/>
        <c:dispUnits>
          <c:builtInUnit val="millions"/>
          <c:dispUnitsLbl>
            <c:layout>
              <c:manualLayout>
                <c:xMode val="edge"/>
                <c:yMode val="edge"/>
                <c:x val="2.4113476374278284E-2"/>
                <c:y val="0.41118374702835392"/>
              </c:manualLayout>
            </c:layout>
            <c:tx>
              <c:rich>
                <a:bodyPr rot="-5400000" spcFirstLastPara="1" vertOverflow="ellipsis" vert="horz" wrap="square" anchor="t" anchorCtr="1"/>
                <a:lstStyle/>
                <a:p>
                  <a:pPr>
                    <a:defRPr sz="1200" b="0" i="0" u="none" strike="noStrike" kern="1200" baseline="0">
                      <a:solidFill>
                        <a:schemeClr val="tx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r>
                    <a:rPr lang="en-GB" sz="1200">
                      <a:solidFill>
                        <a:schemeClr val="tx1"/>
                      </a:solidFill>
                      <a:latin typeface="Arial" panose="020B0604020202020204" pitchFamily="34" charset="0"/>
                      <a:cs typeface="Arial" panose="020B0604020202020204" pitchFamily="34" charset="0"/>
                    </a:rPr>
                    <a:t>Million</a:t>
                  </a:r>
                </a:p>
              </c:rich>
            </c:tx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t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</c:dispUnitsLbl>
        </c:dispUnits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/>
      <c:barChart>
        <c:barDir val="bar"/>
        <c:grouping val="percentStacked"/>
        <c:varyColors val="0"/>
        <c:ser>
          <c:idx val="0"/>
          <c:order val="0"/>
          <c:tx>
            <c:v>Lower Rate</c:v>
          </c:tx>
          <c:spPr>
            <a:solidFill>
              <a:schemeClr val="accent1">
                <a:shade val="76000"/>
              </a:schemeClr>
            </a:solidFill>
            <a:ln>
              <a:noFill/>
            </a:ln>
            <a:effectLst/>
          </c:spPr>
          <c:invertIfNegative val="0"/>
          <c:dPt>
            <c:idx val="2"/>
            <c:invertIfNegative val="0"/>
            <c:bubble3D val="0"/>
            <c:spPr>
              <a:solidFill>
                <a:schemeClr val="accent1">
                  <a:shade val="76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F072-4836-B4C6-2462ADCDA157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1">
                  <a:shade val="76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E844-44B3-8A00-2A2AADF9C5C7}"/>
              </c:ext>
            </c:extLst>
          </c:dPt>
          <c:dPt>
            <c:idx val="12"/>
            <c:invertIfNegative val="0"/>
            <c:bubble3D val="0"/>
            <c:spPr>
              <a:solidFill>
                <a:schemeClr val="accent1">
                  <a:shade val="76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E844-44B3-8A00-2A2AADF9C5C7}"/>
              </c:ext>
            </c:extLst>
          </c:dPt>
          <c:dPt>
            <c:idx val="17"/>
            <c:invertIfNegative val="0"/>
            <c:bubble3D val="0"/>
            <c:spPr>
              <a:solidFill>
                <a:schemeClr val="accent1">
                  <a:shade val="76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E844-44B3-8A00-2A2AADF9C5C7}"/>
              </c:ext>
            </c:extLst>
          </c:dPt>
          <c:dPt>
            <c:idx val="22"/>
            <c:invertIfNegative val="0"/>
            <c:bubble3D val="0"/>
            <c:spPr>
              <a:solidFill>
                <a:schemeClr val="accent1">
                  <a:shade val="76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E844-44B3-8A00-2A2AADF9C5C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Figure2!$B$89:$B$112</c:f>
              <c:strCache>
                <c:ptCount val="24"/>
                <c:pt idx="0">
                  <c:v>Q1 22/23</c:v>
                </c:pt>
                <c:pt idx="1">
                  <c:v>Q1 23/24</c:v>
                </c:pt>
                <c:pt idx="2">
                  <c:v>Q1 24/25</c:v>
                </c:pt>
                <c:pt idx="3">
                  <c:v>Q1 25/26</c:v>
                </c:pt>
                <c:pt idx="5">
                  <c:v>Q2 22/23</c:v>
                </c:pt>
                <c:pt idx="6">
                  <c:v>Q2 23/24</c:v>
                </c:pt>
                <c:pt idx="7">
                  <c:v>Q2 24/25</c:v>
                </c:pt>
                <c:pt idx="8">
                  <c:v>Q2 25/26</c:v>
                </c:pt>
                <c:pt idx="10">
                  <c:v>Q3 22/23</c:v>
                </c:pt>
                <c:pt idx="11">
                  <c:v>Q3 23/24</c:v>
                </c:pt>
                <c:pt idx="12">
                  <c:v>Q3 24/25</c:v>
                </c:pt>
                <c:pt idx="13">
                  <c:v>Q3 25/26</c:v>
                </c:pt>
                <c:pt idx="15">
                  <c:v>Q4 22/23</c:v>
                </c:pt>
                <c:pt idx="16">
                  <c:v>Q4 23/24</c:v>
                </c:pt>
                <c:pt idx="17">
                  <c:v>Q4 24/25</c:v>
                </c:pt>
                <c:pt idx="18">
                  <c:v>Q4 25/26</c:v>
                </c:pt>
                <c:pt idx="20">
                  <c:v>Total 22/23</c:v>
                </c:pt>
                <c:pt idx="21">
                  <c:v>Total 23/24</c:v>
                </c:pt>
                <c:pt idx="22">
                  <c:v>Total 24/25</c:v>
                </c:pt>
                <c:pt idx="23">
                  <c:v>Total 25/26</c:v>
                </c:pt>
              </c:strCache>
            </c:strRef>
          </c:cat>
          <c:val>
            <c:numRef>
              <c:f>Figure2!$C$89:$C$112</c:f>
              <c:numCache>
                <c:formatCode>0%</c:formatCode>
                <c:ptCount val="24"/>
                <c:pt idx="0">
                  <c:v>0.57790638951567241</c:v>
                </c:pt>
                <c:pt idx="1">
                  <c:v>0.38054005404183866</c:v>
                </c:pt>
                <c:pt idx="2">
                  <c:v>0.31699147221584228</c:v>
                </c:pt>
                <c:pt idx="3">
                  <c:v>0.30962118595495691</c:v>
                </c:pt>
                <c:pt idx="5">
                  <c:v>0.419734213732323</c:v>
                </c:pt>
                <c:pt idx="6">
                  <c:v>0.36033440192572203</c:v>
                </c:pt>
                <c:pt idx="7">
                  <c:v>0.31911834341030959</c:v>
                </c:pt>
                <c:pt idx="8">
                  <c:v>0.31115839855590455</c:v>
                </c:pt>
                <c:pt idx="10">
                  <c:v>0.40988599050686869</c:v>
                </c:pt>
                <c:pt idx="11">
                  <c:v>0.35906828879679115</c:v>
                </c:pt>
                <c:pt idx="12">
                  <c:v>0.34443770625881598</c:v>
                </c:pt>
                <c:pt idx="13">
                  <c:v>0.3308491012105681</c:v>
                </c:pt>
                <c:pt idx="15">
                  <c:v>0.35286763113663783</c:v>
                </c:pt>
                <c:pt idx="16">
                  <c:v>0.31495041679083929</c:v>
                </c:pt>
                <c:pt idx="17">
                  <c:v>0.27816774983366838</c:v>
                </c:pt>
                <c:pt idx="18">
                  <c:v>0.2803532744566567</c:v>
                </c:pt>
                <c:pt idx="20">
                  <c:v>0.44235836034447529</c:v>
                </c:pt>
                <c:pt idx="21">
                  <c:v>0.35525087515269932</c:v>
                </c:pt>
                <c:pt idx="22">
                  <c:v>0.31624820702781192</c:v>
                </c:pt>
                <c:pt idx="23">
                  <c:v>0.30916799161529768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72D-4475-AC1B-FF6B696A6296}"/>
            </c:ext>
          </c:extLst>
        </c:ser>
        <c:ser>
          <c:idx val="1"/>
          <c:order val="1"/>
          <c:tx>
            <c:v>Upper Rate</c:v>
          </c:tx>
          <c:spPr>
            <a:solidFill>
              <a:schemeClr val="accent1">
                <a:tint val="77000"/>
              </a:schemeClr>
            </a:solidFill>
            <a:ln>
              <a:noFill/>
            </a:ln>
            <a:effectLst/>
          </c:spPr>
          <c:invertIfNegative val="0"/>
          <c:dPt>
            <c:idx val="2"/>
            <c:invertIfNegative val="0"/>
            <c:bubble3D val="0"/>
            <c:spPr>
              <a:solidFill>
                <a:schemeClr val="accent1">
                  <a:tint val="77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F072-4836-B4C6-2462ADCDA157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1">
                  <a:tint val="77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E844-44B3-8A00-2A2AADF9C5C7}"/>
              </c:ext>
            </c:extLst>
          </c:dPt>
          <c:dPt>
            <c:idx val="12"/>
            <c:invertIfNegative val="0"/>
            <c:bubble3D val="0"/>
            <c:spPr>
              <a:solidFill>
                <a:schemeClr val="accent1">
                  <a:tint val="77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E844-44B3-8A00-2A2AADF9C5C7}"/>
              </c:ext>
            </c:extLst>
          </c:dPt>
          <c:dPt>
            <c:idx val="17"/>
            <c:invertIfNegative val="0"/>
            <c:bubble3D val="0"/>
            <c:spPr>
              <a:solidFill>
                <a:schemeClr val="accent1">
                  <a:tint val="77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E844-44B3-8A00-2A2AADF9C5C7}"/>
              </c:ext>
            </c:extLst>
          </c:dPt>
          <c:dPt>
            <c:idx val="22"/>
            <c:invertIfNegative val="0"/>
            <c:bubble3D val="0"/>
            <c:spPr>
              <a:solidFill>
                <a:schemeClr val="accent1">
                  <a:tint val="77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E844-44B3-8A00-2A2AADF9C5C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Figure2!$B$89:$B$112</c:f>
              <c:strCache>
                <c:ptCount val="24"/>
                <c:pt idx="0">
                  <c:v>Q1 22/23</c:v>
                </c:pt>
                <c:pt idx="1">
                  <c:v>Q1 23/24</c:v>
                </c:pt>
                <c:pt idx="2">
                  <c:v>Q1 24/25</c:v>
                </c:pt>
                <c:pt idx="3">
                  <c:v>Q1 25/26</c:v>
                </c:pt>
                <c:pt idx="5">
                  <c:v>Q2 22/23</c:v>
                </c:pt>
                <c:pt idx="6">
                  <c:v>Q2 23/24</c:v>
                </c:pt>
                <c:pt idx="7">
                  <c:v>Q2 24/25</c:v>
                </c:pt>
                <c:pt idx="8">
                  <c:v>Q2 25/26</c:v>
                </c:pt>
                <c:pt idx="10">
                  <c:v>Q3 22/23</c:v>
                </c:pt>
                <c:pt idx="11">
                  <c:v>Q3 23/24</c:v>
                </c:pt>
                <c:pt idx="12">
                  <c:v>Q3 24/25</c:v>
                </c:pt>
                <c:pt idx="13">
                  <c:v>Q3 25/26</c:v>
                </c:pt>
                <c:pt idx="15">
                  <c:v>Q4 22/23</c:v>
                </c:pt>
                <c:pt idx="16">
                  <c:v>Q4 23/24</c:v>
                </c:pt>
                <c:pt idx="17">
                  <c:v>Q4 24/25</c:v>
                </c:pt>
                <c:pt idx="18">
                  <c:v>Q4 25/26</c:v>
                </c:pt>
                <c:pt idx="20">
                  <c:v>Total 22/23</c:v>
                </c:pt>
                <c:pt idx="21">
                  <c:v>Total 23/24</c:v>
                </c:pt>
                <c:pt idx="22">
                  <c:v>Total 24/25</c:v>
                </c:pt>
                <c:pt idx="23">
                  <c:v>Total 25/26</c:v>
                </c:pt>
              </c:strCache>
            </c:strRef>
          </c:cat>
          <c:val>
            <c:numRef>
              <c:f>Figure2!$D$89:$D$112</c:f>
              <c:numCache>
                <c:formatCode>0%</c:formatCode>
                <c:ptCount val="24"/>
                <c:pt idx="0">
                  <c:v>0.42209361048432759</c:v>
                </c:pt>
                <c:pt idx="1">
                  <c:v>0.61945994595816134</c:v>
                </c:pt>
                <c:pt idx="2">
                  <c:v>0.68300852778415777</c:v>
                </c:pt>
                <c:pt idx="3">
                  <c:v>0.69037881404504309</c:v>
                </c:pt>
                <c:pt idx="5">
                  <c:v>0.58026578626767633</c:v>
                </c:pt>
                <c:pt idx="6">
                  <c:v>0.63966559807427803</c:v>
                </c:pt>
                <c:pt idx="7">
                  <c:v>0.68088165658969046</c:v>
                </c:pt>
                <c:pt idx="8">
                  <c:v>0.68884160144409545</c:v>
                </c:pt>
                <c:pt idx="10">
                  <c:v>0.59011400949313131</c:v>
                </c:pt>
                <c:pt idx="11">
                  <c:v>0.6409317112032088</c:v>
                </c:pt>
                <c:pt idx="12">
                  <c:v>0.65556229374118402</c:v>
                </c:pt>
                <c:pt idx="13">
                  <c:v>0.6691508987894319</c:v>
                </c:pt>
                <c:pt idx="15">
                  <c:v>0.64713236886336212</c:v>
                </c:pt>
                <c:pt idx="16">
                  <c:v>0.68504958320916065</c:v>
                </c:pt>
                <c:pt idx="17">
                  <c:v>0.72183225016633157</c:v>
                </c:pt>
                <c:pt idx="18">
                  <c:v>0.7196467255433433</c:v>
                </c:pt>
                <c:pt idx="20">
                  <c:v>0.5576416396555246</c:v>
                </c:pt>
                <c:pt idx="21">
                  <c:v>0.64474912484730074</c:v>
                </c:pt>
                <c:pt idx="22">
                  <c:v>0.68375179297218802</c:v>
                </c:pt>
                <c:pt idx="23">
                  <c:v>0.69083200838470227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072D-4475-AC1B-FF6B696A62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overlap val="100"/>
        <c:axId val="1336778728"/>
        <c:axId val="1336780888"/>
      </c:barChart>
      <c:catAx>
        <c:axId val="1336778728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336780888"/>
        <c:crosses val="autoZero"/>
        <c:auto val="1"/>
        <c:lblAlgn val="ctr"/>
        <c:lblOffset val="100"/>
        <c:noMultiLvlLbl val="0"/>
      </c:catAx>
      <c:valAx>
        <c:axId val="1336780888"/>
        <c:scaling>
          <c:orientation val="minMax"/>
        </c:scaling>
        <c:delete val="1"/>
        <c:axPos val="t"/>
        <c:numFmt formatCode="0%" sourceLinked="1"/>
        <c:majorTickMark val="out"/>
        <c:minorTickMark val="none"/>
        <c:tickLblPos val="nextTo"/>
        <c:crossAx val="13367787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0543141566763615"/>
          <c:y val="0.89757017552293139"/>
          <c:w val="0.39796726628683615"/>
          <c:h val="6.94474088174875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9270224280532935E-2"/>
          <c:y val="4.0755436938352409E-2"/>
          <c:w val="0.91634800106200709"/>
          <c:h val="0.82302642146686233"/>
        </c:manualLayout>
      </c:layout>
      <c:lineChart>
        <c:grouping val="standard"/>
        <c:varyColors val="0"/>
        <c:ser>
          <c:idx val="0"/>
          <c:order val="0"/>
          <c:tx>
            <c:strRef>
              <c:f>Figure3!$F$32</c:f>
              <c:strCache>
                <c:ptCount val="1"/>
                <c:pt idx="0">
                  <c:v>Total</c:v>
                </c:pt>
              </c:strCache>
            </c:strRef>
          </c:tx>
          <c:spPr>
            <a:ln>
              <a:solidFill>
                <a:schemeClr val="tx2"/>
              </a:solidFill>
            </a:ln>
          </c:spPr>
          <c:marker>
            <c:symbol val="none"/>
          </c:marker>
          <c:cat>
            <c:multiLvlStrRef>
              <c:f>(Figure3!$B$33:$C$36,Figure3!$B$38:$C$41,Figure3!$B$43:$C$46,Figure3!$B$48:$C$51)</c:f>
              <c:multiLvlStrCache>
                <c:ptCount val="16"/>
                <c:lvl>
                  <c:pt idx="0">
                    <c:v>Q1</c:v>
                  </c:pt>
                  <c:pt idx="1">
                    <c:v>Q2</c:v>
                  </c:pt>
                  <c:pt idx="2">
                    <c:v>Q3</c:v>
                  </c:pt>
                  <c:pt idx="3">
                    <c:v>Q4</c:v>
                  </c:pt>
                  <c:pt idx="4">
                    <c:v>Q1</c:v>
                  </c:pt>
                  <c:pt idx="5">
                    <c:v>Q2</c:v>
                  </c:pt>
                  <c:pt idx="6">
                    <c:v>Q3</c:v>
                  </c:pt>
                  <c:pt idx="7">
                    <c:v>Q4</c:v>
                  </c:pt>
                  <c:pt idx="8">
                    <c:v>Q1</c:v>
                  </c:pt>
                  <c:pt idx="9">
                    <c:v>Q2</c:v>
                  </c:pt>
                  <c:pt idx="10">
                    <c:v>Q3</c:v>
                  </c:pt>
                  <c:pt idx="11">
                    <c:v>Q4</c:v>
                  </c:pt>
                  <c:pt idx="12">
                    <c:v>Q1</c:v>
                  </c:pt>
                  <c:pt idx="13">
                    <c:v>Q2</c:v>
                  </c:pt>
                  <c:pt idx="14">
                    <c:v>Q3</c:v>
                  </c:pt>
                  <c:pt idx="15">
                    <c:v>Q4</c:v>
                  </c:pt>
                </c:lvl>
                <c:lvl>
                  <c:pt idx="0">
                    <c:v>2022/23</c:v>
                  </c:pt>
                  <c:pt idx="4">
                    <c:v>2023/24</c:v>
                  </c:pt>
                  <c:pt idx="8">
                    <c:v>2024/25</c:v>
                  </c:pt>
                  <c:pt idx="12">
                    <c:v>2025/26</c:v>
                  </c:pt>
                </c:lvl>
              </c:multiLvlStrCache>
            </c:multiLvlStrRef>
          </c:cat>
          <c:val>
            <c:numRef>
              <c:f>(Figure3!$F$33:$F$36,Figure3!$F$38:$F$41,Figure3!$F$43:$F$46,Figure3!$F$48:$F$51)</c:f>
              <c:numCache>
                <c:formatCode>#,##0</c:formatCode>
                <c:ptCount val="16"/>
                <c:pt idx="0">
                  <c:v>16466788.000000006</c:v>
                </c:pt>
                <c:pt idx="1">
                  <c:v>16368942.000000007</c:v>
                </c:pt>
                <c:pt idx="2">
                  <c:v>17776853.000000026</c:v>
                </c:pt>
                <c:pt idx="3">
                  <c:v>14352892.000000011</c:v>
                </c:pt>
                <c:pt idx="4">
                  <c:v>15315171</c:v>
                </c:pt>
                <c:pt idx="5">
                  <c:v>14895608</c:v>
                </c:pt>
                <c:pt idx="6">
                  <c:v>16436166</c:v>
                </c:pt>
                <c:pt idx="7">
                  <c:v>13046352</c:v>
                </c:pt>
                <c:pt idx="8">
                  <c:v>14685761</c:v>
                </c:pt>
                <c:pt idx="9">
                  <c:v>14968776</c:v>
                </c:pt>
                <c:pt idx="10">
                  <c:v>16136886</c:v>
                </c:pt>
                <c:pt idx="11">
                  <c:v>13360359</c:v>
                </c:pt>
                <c:pt idx="12">
                  <c:v>14893112</c:v>
                </c:pt>
                <c:pt idx="13">
                  <c:v>15101495</c:v>
                </c:pt>
                <c:pt idx="14">
                  <c:v>16764939</c:v>
                </c:pt>
                <c:pt idx="15">
                  <c:v>13891862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8C7-4D2F-B996-8A25CFD42039}"/>
            </c:ext>
          </c:extLst>
        </c:ser>
        <c:ser>
          <c:idx val="1"/>
          <c:order val="1"/>
          <c:tx>
            <c:strRef>
              <c:f>Figure3!$D$32</c:f>
              <c:strCache>
                <c:ptCount val="1"/>
                <c:pt idx="0">
                  <c:v>Lower rate</c:v>
                </c:pt>
              </c:strCache>
            </c:strRef>
          </c:tx>
          <c:spPr>
            <a:ln>
              <a:solidFill>
                <a:srgbClr val="5B9BD5"/>
              </a:solidFill>
            </a:ln>
          </c:spPr>
          <c:marker>
            <c:symbol val="none"/>
          </c:marker>
          <c:cat>
            <c:multiLvlStrRef>
              <c:f>(Figure3!$B$33:$C$36,Figure3!$B$38:$C$41,Figure3!$B$43:$C$46,Figure3!$B$48:$C$51)</c:f>
              <c:multiLvlStrCache>
                <c:ptCount val="16"/>
                <c:lvl>
                  <c:pt idx="0">
                    <c:v>Q1</c:v>
                  </c:pt>
                  <c:pt idx="1">
                    <c:v>Q2</c:v>
                  </c:pt>
                  <c:pt idx="2">
                    <c:v>Q3</c:v>
                  </c:pt>
                  <c:pt idx="3">
                    <c:v>Q4</c:v>
                  </c:pt>
                  <c:pt idx="4">
                    <c:v>Q1</c:v>
                  </c:pt>
                  <c:pt idx="5">
                    <c:v>Q2</c:v>
                  </c:pt>
                  <c:pt idx="6">
                    <c:v>Q3</c:v>
                  </c:pt>
                  <c:pt idx="7">
                    <c:v>Q4</c:v>
                  </c:pt>
                  <c:pt idx="8">
                    <c:v>Q1</c:v>
                  </c:pt>
                  <c:pt idx="9">
                    <c:v>Q2</c:v>
                  </c:pt>
                  <c:pt idx="10">
                    <c:v>Q3</c:v>
                  </c:pt>
                  <c:pt idx="11">
                    <c:v>Q4</c:v>
                  </c:pt>
                  <c:pt idx="12">
                    <c:v>Q1</c:v>
                  </c:pt>
                  <c:pt idx="13">
                    <c:v>Q2</c:v>
                  </c:pt>
                  <c:pt idx="14">
                    <c:v>Q3</c:v>
                  </c:pt>
                  <c:pt idx="15">
                    <c:v>Q4</c:v>
                  </c:pt>
                </c:lvl>
                <c:lvl>
                  <c:pt idx="0">
                    <c:v>2022/23</c:v>
                  </c:pt>
                  <c:pt idx="4">
                    <c:v>2023/24</c:v>
                  </c:pt>
                  <c:pt idx="8">
                    <c:v>2024/25</c:v>
                  </c:pt>
                  <c:pt idx="12">
                    <c:v>2025/26</c:v>
                  </c:pt>
                </c:lvl>
              </c:multiLvlStrCache>
            </c:multiLvlStrRef>
          </c:cat>
          <c:val>
            <c:numRef>
              <c:f>(Figure3!$D$33:$D$36,Figure3!$D$38:$D$41,Figure3!$D$43:$D$46,Figure3!$D$48:$D$51)</c:f>
              <c:numCache>
                <c:formatCode>#,##0</c:formatCode>
                <c:ptCount val="16"/>
                <c:pt idx="0">
                  <c:v>9516262</c:v>
                </c:pt>
                <c:pt idx="1">
                  <c:v>6870604.9999999991</c:v>
                </c:pt>
                <c:pt idx="2">
                  <c:v>7286483</c:v>
                </c:pt>
                <c:pt idx="3">
                  <c:v>5064670.9999999953</c:v>
                </c:pt>
                <c:pt idx="4">
                  <c:v>5828036</c:v>
                </c:pt>
                <c:pt idx="5">
                  <c:v>5367400</c:v>
                </c:pt>
                <c:pt idx="6">
                  <c:v>5901706</c:v>
                </c:pt>
                <c:pt idx="7">
                  <c:v>4108954</c:v>
                </c:pt>
                <c:pt idx="8">
                  <c:v>4655261</c:v>
                </c:pt>
                <c:pt idx="9">
                  <c:v>4776811</c:v>
                </c:pt>
                <c:pt idx="10">
                  <c:v>5558152</c:v>
                </c:pt>
                <c:pt idx="11">
                  <c:v>3716421</c:v>
                </c:pt>
                <c:pt idx="12">
                  <c:v>4611223</c:v>
                </c:pt>
                <c:pt idx="13">
                  <c:v>4698957</c:v>
                </c:pt>
                <c:pt idx="14">
                  <c:v>5546665</c:v>
                </c:pt>
                <c:pt idx="15">
                  <c:v>3894629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8C7-4D2F-B996-8A25CFD42039}"/>
            </c:ext>
          </c:extLst>
        </c:ser>
        <c:ser>
          <c:idx val="2"/>
          <c:order val="2"/>
          <c:tx>
            <c:strRef>
              <c:f>Figure3!$E$32</c:f>
              <c:strCache>
                <c:ptCount val="1"/>
                <c:pt idx="0">
                  <c:v>Upper rate</c:v>
                </c:pt>
              </c:strCache>
            </c:strRef>
          </c:tx>
          <c:spPr>
            <a:ln>
              <a:solidFill>
                <a:schemeClr val="accent1">
                  <a:lumMod val="60000"/>
                  <a:lumOff val="40000"/>
                </a:schemeClr>
              </a:solidFill>
              <a:prstDash val="dash"/>
            </a:ln>
          </c:spPr>
          <c:marker>
            <c:symbol val="none"/>
          </c:marker>
          <c:cat>
            <c:multiLvlStrRef>
              <c:f>(Figure3!$B$33:$C$36,Figure3!$B$38:$C$41,Figure3!$B$43:$C$46,Figure3!$B$48:$C$51)</c:f>
              <c:multiLvlStrCache>
                <c:ptCount val="16"/>
                <c:lvl>
                  <c:pt idx="0">
                    <c:v>Q1</c:v>
                  </c:pt>
                  <c:pt idx="1">
                    <c:v>Q2</c:v>
                  </c:pt>
                  <c:pt idx="2">
                    <c:v>Q3</c:v>
                  </c:pt>
                  <c:pt idx="3">
                    <c:v>Q4</c:v>
                  </c:pt>
                  <c:pt idx="4">
                    <c:v>Q1</c:v>
                  </c:pt>
                  <c:pt idx="5">
                    <c:v>Q2</c:v>
                  </c:pt>
                  <c:pt idx="6">
                    <c:v>Q3</c:v>
                  </c:pt>
                  <c:pt idx="7">
                    <c:v>Q4</c:v>
                  </c:pt>
                  <c:pt idx="8">
                    <c:v>Q1</c:v>
                  </c:pt>
                  <c:pt idx="9">
                    <c:v>Q2</c:v>
                  </c:pt>
                  <c:pt idx="10">
                    <c:v>Q3</c:v>
                  </c:pt>
                  <c:pt idx="11">
                    <c:v>Q4</c:v>
                  </c:pt>
                  <c:pt idx="12">
                    <c:v>Q1</c:v>
                  </c:pt>
                  <c:pt idx="13">
                    <c:v>Q2</c:v>
                  </c:pt>
                  <c:pt idx="14">
                    <c:v>Q3</c:v>
                  </c:pt>
                  <c:pt idx="15">
                    <c:v>Q4</c:v>
                  </c:pt>
                </c:lvl>
                <c:lvl>
                  <c:pt idx="0">
                    <c:v>2022/23</c:v>
                  </c:pt>
                  <c:pt idx="4">
                    <c:v>2023/24</c:v>
                  </c:pt>
                  <c:pt idx="8">
                    <c:v>2024/25</c:v>
                  </c:pt>
                  <c:pt idx="12">
                    <c:v>2025/26</c:v>
                  </c:pt>
                </c:lvl>
              </c:multiLvlStrCache>
            </c:multiLvlStrRef>
          </c:cat>
          <c:val>
            <c:numRef>
              <c:f>(Figure3!$E$33:$E$36,Figure3!$E$38:$E$41,Figure3!$E$43:$E$46,Figure3!$E$48:$E$51)</c:f>
              <c:numCache>
                <c:formatCode>#,##0</c:formatCode>
                <c:ptCount val="16"/>
                <c:pt idx="0">
                  <c:v>6950526.0000000037</c:v>
                </c:pt>
                <c:pt idx="1">
                  <c:v>9498337</c:v>
                </c:pt>
                <c:pt idx="2">
                  <c:v>10490369.999999983</c:v>
                </c:pt>
                <c:pt idx="3">
                  <c:v>9288221</c:v>
                </c:pt>
                <c:pt idx="4">
                  <c:v>9487135</c:v>
                </c:pt>
                <c:pt idx="5">
                  <c:v>9528208</c:v>
                </c:pt>
                <c:pt idx="6">
                  <c:v>10534460</c:v>
                </c:pt>
                <c:pt idx="7">
                  <c:v>8937398</c:v>
                </c:pt>
                <c:pt idx="8">
                  <c:v>10030500</c:v>
                </c:pt>
                <c:pt idx="9">
                  <c:v>10191965</c:v>
                </c:pt>
                <c:pt idx="10">
                  <c:v>10578734</c:v>
                </c:pt>
                <c:pt idx="11">
                  <c:v>9643938</c:v>
                </c:pt>
                <c:pt idx="12">
                  <c:v>10281889</c:v>
                </c:pt>
                <c:pt idx="13">
                  <c:v>10402538</c:v>
                </c:pt>
                <c:pt idx="14">
                  <c:v>11218274</c:v>
                </c:pt>
                <c:pt idx="15">
                  <c:v>9997233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8C7-4D2F-B996-8A25CFD420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21851168"/>
        <c:axId val="521850384"/>
      </c:lineChart>
      <c:catAx>
        <c:axId val="5218511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521850384"/>
        <c:crosses val="autoZero"/>
        <c:auto val="1"/>
        <c:lblAlgn val="ctr"/>
        <c:lblOffset val="100"/>
        <c:noMultiLvlLbl val="0"/>
      </c:catAx>
      <c:valAx>
        <c:axId val="521850384"/>
        <c:scaling>
          <c:orientation val="minMax"/>
        </c:scaling>
        <c:delete val="0"/>
        <c:axPos val="l"/>
        <c:majorGridlines>
          <c:spPr>
            <a:ln>
              <a:solidFill>
                <a:srgbClr val="BEBEBE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12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21851168"/>
        <c:crosses val="autoZero"/>
        <c:crossBetween val="midCat"/>
        <c:majorUnit val="5000000"/>
        <c:dispUnits>
          <c:builtInUnit val="millions"/>
          <c:dispUnitsLbl>
            <c:layout>
              <c:manualLayout>
                <c:xMode val="edge"/>
                <c:yMode val="edge"/>
                <c:x val="1.4724912390987426E-2"/>
                <c:y val="0.46656342592592587"/>
              </c:manualLayout>
            </c:layout>
            <c:tx>
              <c:rich>
                <a:bodyPr/>
                <a:lstStyle/>
                <a:p>
                  <a:pPr>
                    <a:defRPr sz="1200" b="0">
                      <a:latin typeface="Arial" pitchFamily="34" charset="0"/>
                      <a:cs typeface="Arial" pitchFamily="34" charset="0"/>
                    </a:defRPr>
                  </a:pPr>
                  <a:r>
                    <a:rPr lang="en-GB" sz="1200" b="0">
                      <a:latin typeface="Arial" pitchFamily="34" charset="0"/>
                      <a:cs typeface="Arial" pitchFamily="34" charset="0"/>
                    </a:rPr>
                    <a:t>Million</a:t>
                  </a:r>
                </a:p>
              </c:rich>
            </c:tx>
          </c:dispUnitsLbl>
        </c:dispUnits>
      </c:valAx>
    </c:plotArea>
    <c:plotVisOnly val="1"/>
    <c:dispBlanksAs val="gap"/>
    <c:showDLblsOverMax val="0"/>
  </c:chart>
  <c:spPr>
    <a:ln>
      <a:noFill/>
    </a:ln>
  </c:spPr>
  <c:printSettings>
    <c:headerFooter/>
    <c:pageMargins b="0.75000000000000167" l="0.70000000000000062" r="0.70000000000000062" t="0.75000000000000167" header="0.30000000000000032" footer="0.30000000000000032"/>
    <c:pageSetup/>
  </c:printSettings>
  <c:userShapes r:id="rId1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daera-ni.gov.uk/" TargetMode="External"/><Relationship Id="rId2" Type="http://schemas.openxmlformats.org/officeDocument/2006/relationships/image" Target="../media/image1.jpeg"/><Relationship Id="rId1" Type="http://schemas.openxmlformats.org/officeDocument/2006/relationships/hyperlink" Target="http://www.nisra.gov.uk/" TargetMode="External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48197</xdr:colOff>
      <xdr:row>27</xdr:row>
      <xdr:rowOff>45720</xdr:rowOff>
    </xdr:from>
    <xdr:to>
      <xdr:col>10</xdr:col>
      <xdr:colOff>374016</xdr:colOff>
      <xdr:row>33</xdr:row>
      <xdr:rowOff>92710</xdr:rowOff>
    </xdr:to>
    <xdr:pic>
      <xdr:nvPicPr>
        <xdr:cNvPr id="5" name="Picture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298377" y="5509260"/>
          <a:ext cx="2825179" cy="118999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426720</xdr:colOff>
      <xdr:row>26</xdr:row>
      <xdr:rowOff>60960</xdr:rowOff>
    </xdr:from>
    <xdr:to>
      <xdr:col>4</xdr:col>
      <xdr:colOff>450489</xdr:colOff>
      <xdr:row>43</xdr:row>
      <xdr:rowOff>38100</xdr:rowOff>
    </xdr:to>
    <xdr:pic>
      <xdr:nvPicPr>
        <xdr:cNvPr id="7" name="Picture 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12F52A6-6BAA-0049-3321-5A944950AC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" y="5334000"/>
          <a:ext cx="4024269" cy="3223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347381</xdr:colOff>
      <xdr:row>4</xdr:row>
      <xdr:rowOff>90766</xdr:rowOff>
    </xdr:from>
    <xdr:to>
      <xdr:col>5</xdr:col>
      <xdr:colOff>257734</xdr:colOff>
      <xdr:row>21</xdr:row>
      <xdr:rowOff>156882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539DF0D-6903-46D1-8C56-B45F16D1C0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304798</xdr:colOff>
      <xdr:row>3</xdr:row>
      <xdr:rowOff>62752</xdr:rowOff>
    </xdr:from>
    <xdr:to>
      <xdr:col>6</xdr:col>
      <xdr:colOff>510986</xdr:colOff>
      <xdr:row>26</xdr:row>
      <xdr:rowOff>107576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3D7ABB2E-ED99-436B-943C-FBCE9D0D18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1</xdr:rowOff>
    </xdr:from>
    <xdr:to>
      <xdr:col>12</xdr:col>
      <xdr:colOff>33618</xdr:colOff>
      <xdr:row>26</xdr:row>
      <xdr:rowOff>168089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0.33383</cdr:x>
      <cdr:y>0.06633</cdr:y>
    </cdr:from>
    <cdr:to>
      <cdr:x>0.53383</cdr:x>
      <cdr:y>0.13776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3167132" y="286537"/>
          <a:ext cx="1897464" cy="30857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 anchor="ctr"/>
        <a:lstStyle xmlns:a="http://schemas.openxmlformats.org/drawingml/2006/main"/>
        <a:p xmlns:a="http://schemas.openxmlformats.org/drawingml/2006/main">
          <a:pPr algn="l"/>
          <a:r>
            <a:rPr lang="en-GB" sz="1200" b="1" baseline="0">
              <a:solidFill>
                <a:schemeClr val="tx2"/>
              </a:solidFill>
              <a:latin typeface="Arial" pitchFamily="34" charset="0"/>
              <a:cs typeface="Arial" pitchFamily="34" charset="0"/>
            </a:rPr>
            <a:t>Total bags dispensed</a:t>
          </a:r>
        </a:p>
      </cdr:txBody>
    </cdr:sp>
  </cdr:relSizeAnchor>
  <cdr:relSizeAnchor xmlns:cdr="http://schemas.openxmlformats.org/drawingml/2006/chartDrawing">
    <cdr:from>
      <cdr:x>0.41475</cdr:x>
      <cdr:y>0.32589</cdr:y>
    </cdr:from>
    <cdr:to>
      <cdr:x>0.55412</cdr:x>
      <cdr:y>0.4478</cdr:y>
    </cdr:to>
    <cdr:sp macro="" textlink="">
      <cdr:nvSpPr>
        <cdr:cNvPr id="7" name="TextBox 6">
          <a:extLst xmlns:a="http://schemas.openxmlformats.org/drawingml/2006/main">
            <a:ext uri="{FF2B5EF4-FFF2-40B4-BE49-F238E27FC236}">
              <a16:creationId xmlns:a16="http://schemas.microsoft.com/office/drawing/2014/main" id="{E37B858D-A2D0-4154-A84E-216F025389A3}"/>
            </a:ext>
          </a:extLst>
        </cdr:cNvPr>
        <cdr:cNvSpPr txBox="1"/>
      </cdr:nvSpPr>
      <cdr:spPr>
        <a:xfrm xmlns:a="http://schemas.openxmlformats.org/drawingml/2006/main">
          <a:off x="4860142" y="1499884"/>
          <a:ext cx="1633163" cy="56108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 anchor="t"/>
        <a:lstStyle xmlns:a="http://schemas.openxmlformats.org/drawingml/2006/main"/>
        <a:p xmlns:a="http://schemas.openxmlformats.org/drawingml/2006/main">
          <a:pPr algn="l"/>
          <a:r>
            <a:rPr lang="en-GB" sz="1200" b="1">
              <a:solidFill>
                <a:schemeClr val="accent1">
                  <a:lumMod val="60000"/>
                  <a:lumOff val="40000"/>
                </a:schemeClr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Upper rate bags</a:t>
          </a:r>
        </a:p>
        <a:p xmlns:a="http://schemas.openxmlformats.org/drawingml/2006/main">
          <a:pPr algn="l"/>
          <a:r>
            <a:rPr lang="en-GB" sz="1200" b="0">
              <a:solidFill>
                <a:schemeClr val="accent1">
                  <a:lumMod val="60000"/>
                  <a:lumOff val="40000"/>
                </a:schemeClr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costing over 25p</a:t>
          </a:r>
          <a:endParaRPr lang="en-GB" sz="1200">
            <a:solidFill>
              <a:schemeClr val="accent1">
                <a:lumMod val="60000"/>
                <a:lumOff val="40000"/>
              </a:schemeClr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endParaRPr lang="en-GB" sz="1100"/>
        </a:p>
      </cdr:txBody>
    </cdr:sp>
  </cdr:relSizeAnchor>
  <cdr:relSizeAnchor xmlns:cdr="http://schemas.openxmlformats.org/drawingml/2006/chartDrawing">
    <cdr:from>
      <cdr:x>0.52325</cdr:x>
      <cdr:y>0.5246</cdr:y>
    </cdr:from>
    <cdr:to>
      <cdr:x>0.63191</cdr:x>
      <cdr:y>0.63874</cdr:y>
    </cdr:to>
    <cdr:sp macro="" textlink="">
      <cdr:nvSpPr>
        <cdr:cNvPr id="8" name="TextBox 7">
          <a:extLst xmlns:a="http://schemas.openxmlformats.org/drawingml/2006/main">
            <a:ext uri="{FF2B5EF4-FFF2-40B4-BE49-F238E27FC236}">
              <a16:creationId xmlns:a16="http://schemas.microsoft.com/office/drawing/2014/main" id="{EF6777C0-2E62-64AC-54C3-1DA51930DB10}"/>
            </a:ext>
          </a:extLst>
        </cdr:cNvPr>
        <cdr:cNvSpPr txBox="1"/>
      </cdr:nvSpPr>
      <cdr:spPr>
        <a:xfrm xmlns:a="http://schemas.openxmlformats.org/drawingml/2006/main">
          <a:off x="5082685" y="2240427"/>
          <a:ext cx="1055488" cy="48745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GB" sz="1200" b="1">
              <a:solidFill>
                <a:schemeClr val="accent1">
                  <a:lumMod val="75000"/>
                </a:schemeClr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Lower rate bags</a:t>
          </a:r>
          <a:endParaRPr lang="en-GB" sz="1200" b="1">
            <a:solidFill>
              <a:schemeClr val="accent1">
                <a:lumMod val="75000"/>
              </a:schemeClr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r>
            <a:rPr lang="en-GB" sz="1200" b="0">
              <a:solidFill>
                <a:schemeClr val="accent1">
                  <a:lumMod val="75000"/>
                </a:schemeClr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costing 25</a:t>
          </a:r>
          <a:r>
            <a:rPr lang="en-GB" sz="1200" b="0" baseline="0">
              <a:solidFill>
                <a:schemeClr val="accent1">
                  <a:lumMod val="75000"/>
                </a:schemeClr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pence</a:t>
          </a:r>
          <a:endParaRPr lang="en-GB" sz="1200" b="0">
            <a:solidFill>
              <a:schemeClr val="accent1">
                <a:lumMod val="75000"/>
              </a:schemeClr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endParaRPr lang="en-GB" sz="1200"/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env.stats@daera-ni.gov.uk" TargetMode="External"/><Relationship Id="rId1" Type="http://schemas.openxmlformats.org/officeDocument/2006/relationships/hyperlink" Target="https://www.daera-ni.gov.uk/articles/northern-ireland-carrier-bag-levy-statistics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B2:C35"/>
  <sheetViews>
    <sheetView showGridLines="0" tabSelected="1" zoomScaleNormal="100" workbookViewId="0">
      <selection activeCell="B2" sqref="B2"/>
    </sheetView>
  </sheetViews>
  <sheetFormatPr defaultColWidth="9.21875" defaultRowHeight="15" x14ac:dyDescent="0.25"/>
  <cols>
    <col min="1" max="1" width="9.21875" style="3"/>
    <col min="2" max="2" width="30.77734375" style="3" bestFit="1" customWidth="1"/>
    <col min="3" max="3" width="9.44140625" style="2" bestFit="1" customWidth="1"/>
    <col min="4" max="16384" width="9.21875" style="3"/>
  </cols>
  <sheetData>
    <row r="2" spans="2:3" ht="21" x14ac:dyDescent="0.4">
      <c r="B2" s="1" t="s">
        <v>90</v>
      </c>
    </row>
    <row r="3" spans="2:3" ht="21" x14ac:dyDescent="0.4">
      <c r="B3" s="1" t="s">
        <v>0</v>
      </c>
    </row>
    <row r="4" spans="2:3" ht="21" x14ac:dyDescent="0.4">
      <c r="B4" s="1"/>
    </row>
    <row r="5" spans="2:3" ht="15" customHeight="1" x14ac:dyDescent="0.25">
      <c r="B5" s="2" t="s">
        <v>92</v>
      </c>
    </row>
    <row r="7" spans="2:3" ht="15.6" x14ac:dyDescent="0.3">
      <c r="B7" s="4" t="s">
        <v>1</v>
      </c>
      <c r="C7" s="19" t="s">
        <v>91</v>
      </c>
    </row>
    <row r="9" spans="2:3" ht="15.6" x14ac:dyDescent="0.3">
      <c r="B9" s="4" t="s">
        <v>2</v>
      </c>
      <c r="C9" s="2" t="s">
        <v>3</v>
      </c>
    </row>
    <row r="10" spans="2:3" ht="15.6" x14ac:dyDescent="0.3">
      <c r="B10" s="4" t="s">
        <v>4</v>
      </c>
      <c r="C10" s="2" t="s">
        <v>5</v>
      </c>
    </row>
    <row r="11" spans="2:3" ht="15.6" x14ac:dyDescent="0.3">
      <c r="B11" s="4" t="s">
        <v>6</v>
      </c>
      <c r="C11" s="2" t="s">
        <v>7</v>
      </c>
    </row>
    <row r="12" spans="2:3" ht="15.6" x14ac:dyDescent="0.3">
      <c r="B12" s="4" t="s">
        <v>8</v>
      </c>
      <c r="C12" s="2" t="s">
        <v>93</v>
      </c>
    </row>
    <row r="13" spans="2:3" ht="15.6" x14ac:dyDescent="0.3">
      <c r="B13" s="4" t="s">
        <v>9</v>
      </c>
      <c r="C13" s="2" t="s">
        <v>10</v>
      </c>
    </row>
    <row r="15" spans="2:3" ht="15.6" x14ac:dyDescent="0.3">
      <c r="B15" s="4" t="s">
        <v>11</v>
      </c>
      <c r="C15" s="2" t="s">
        <v>50</v>
      </c>
    </row>
    <row r="16" spans="2:3" ht="15.6" x14ac:dyDescent="0.3">
      <c r="B16" s="4" t="s">
        <v>12</v>
      </c>
      <c r="C16" s="2" t="s">
        <v>57</v>
      </c>
    </row>
    <row r="17" spans="2:3" ht="15.6" x14ac:dyDescent="0.3">
      <c r="B17" s="4" t="s">
        <v>13</v>
      </c>
      <c r="C17" s="5" t="s">
        <v>14</v>
      </c>
    </row>
    <row r="18" spans="2:3" ht="15.6" x14ac:dyDescent="0.3">
      <c r="B18" s="4" t="s">
        <v>15</v>
      </c>
      <c r="C18" s="5" t="s">
        <v>58</v>
      </c>
    </row>
    <row r="19" spans="2:3" ht="15.6" x14ac:dyDescent="0.3">
      <c r="B19" s="4"/>
      <c r="C19" s="5"/>
    </row>
    <row r="20" spans="2:3" ht="15.6" x14ac:dyDescent="0.3">
      <c r="B20" s="4" t="s">
        <v>16</v>
      </c>
      <c r="C20" s="2" t="s">
        <v>17</v>
      </c>
    </row>
    <row r="21" spans="2:3" x14ac:dyDescent="0.25">
      <c r="C21" s="2" t="s">
        <v>18</v>
      </c>
    </row>
    <row r="22" spans="2:3" x14ac:dyDescent="0.25">
      <c r="C22" s="2" t="s">
        <v>59</v>
      </c>
    </row>
    <row r="23" spans="2:3" x14ac:dyDescent="0.25">
      <c r="C23" s="2" t="s">
        <v>60</v>
      </c>
    </row>
    <row r="24" spans="2:3" x14ac:dyDescent="0.25">
      <c r="C24" s="2" t="s">
        <v>61</v>
      </c>
    </row>
    <row r="25" spans="2:3" x14ac:dyDescent="0.25">
      <c r="C25" s="2" t="s">
        <v>62</v>
      </c>
    </row>
    <row r="27" spans="2:3" s="94" customFormat="1" x14ac:dyDescent="0.25">
      <c r="C27" s="95"/>
    </row>
    <row r="35" spans="2:2" ht="15.6" x14ac:dyDescent="0.3">
      <c r="B35"/>
    </row>
  </sheetData>
  <hyperlinks>
    <hyperlink ref="C18" r:id="rId1" xr:uid="{00000000-0004-0000-0000-000000000000}"/>
    <hyperlink ref="C17" r:id="rId2" xr:uid="{00000000-0004-0000-0000-000001000000}"/>
  </hyperlinks>
  <pageMargins left="0.7" right="0.7" top="0.75" bottom="0.75" header="0.3" footer="0.3"/>
  <pageSetup paperSize="9" scale="95" orientation="landscape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B2:D9"/>
  <sheetViews>
    <sheetView showGridLines="0" workbookViewId="0">
      <selection activeCell="B2" sqref="B2"/>
    </sheetView>
  </sheetViews>
  <sheetFormatPr defaultRowHeight="14.4" x14ac:dyDescent="0.3"/>
  <cols>
    <col min="2" max="2" width="18" customWidth="1"/>
    <col min="3" max="3" width="60.21875" customWidth="1"/>
    <col min="4" max="4" width="28" customWidth="1"/>
  </cols>
  <sheetData>
    <row r="2" spans="2:4" ht="21" x14ac:dyDescent="0.4">
      <c r="B2" s="1" t="s">
        <v>19</v>
      </c>
      <c r="C2" s="2"/>
      <c r="D2" s="1"/>
    </row>
    <row r="3" spans="2:4" ht="15.6" x14ac:dyDescent="0.3">
      <c r="B3" s="2"/>
      <c r="C3" s="2"/>
      <c r="D3" s="2"/>
    </row>
    <row r="5" spans="2:4" ht="30" customHeight="1" x14ac:dyDescent="0.3">
      <c r="B5" s="10" t="s">
        <v>20</v>
      </c>
      <c r="C5" s="10" t="s">
        <v>25</v>
      </c>
      <c r="D5" s="10" t="s">
        <v>21</v>
      </c>
    </row>
    <row r="6" spans="2:4" ht="30" customHeight="1" x14ac:dyDescent="0.3">
      <c r="B6" s="16" t="s">
        <v>22</v>
      </c>
      <c r="C6" s="6" t="s">
        <v>55</v>
      </c>
      <c r="D6" s="6" t="s">
        <v>23</v>
      </c>
    </row>
    <row r="7" spans="2:4" ht="30" customHeight="1" x14ac:dyDescent="0.3">
      <c r="B7" s="17" t="s">
        <v>24</v>
      </c>
      <c r="C7" s="7" t="s">
        <v>49</v>
      </c>
      <c r="D7" s="7" t="s">
        <v>44</v>
      </c>
    </row>
    <row r="8" spans="2:4" ht="30" customHeight="1" x14ac:dyDescent="0.3">
      <c r="B8" s="17" t="s">
        <v>26</v>
      </c>
      <c r="C8" s="7" t="s">
        <v>55</v>
      </c>
      <c r="D8" s="7" t="s">
        <v>56</v>
      </c>
    </row>
    <row r="9" spans="2:4" ht="30" customHeight="1" x14ac:dyDescent="0.3">
      <c r="B9" s="18" t="s">
        <v>48</v>
      </c>
      <c r="C9" s="8" t="s">
        <v>55</v>
      </c>
      <c r="D9" s="8" t="s">
        <v>27</v>
      </c>
    </row>
  </sheetData>
  <hyperlinks>
    <hyperlink ref="B6" location="'Table1 '!A1" display="Table 1" xr:uid="{00000000-0004-0000-0100-000000000000}"/>
    <hyperlink ref="B7" location="Figure1!A1" display="Figure 1" xr:uid="{00000000-0004-0000-0100-000003000000}"/>
    <hyperlink ref="B9" location="Figure3!A1" display="Figure 2 " xr:uid="{00000000-0004-0000-0100-000004000000}"/>
    <hyperlink ref="B8" location="Figure2!A1" display="Figure 2 " xr:uid="{00000000-0004-0000-0100-000006000000}"/>
  </hyperlink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B2:N26"/>
  <sheetViews>
    <sheetView showGridLines="0" zoomScale="85" zoomScaleNormal="85" workbookViewId="0">
      <selection activeCell="B2" sqref="B2"/>
    </sheetView>
  </sheetViews>
  <sheetFormatPr defaultColWidth="20.21875" defaultRowHeight="15" x14ac:dyDescent="0.25"/>
  <cols>
    <col min="1" max="1" width="7.77734375" style="2" customWidth="1"/>
    <col min="2" max="2" width="25.77734375" style="2" customWidth="1"/>
    <col min="3" max="8" width="16.77734375" style="2" customWidth="1"/>
    <col min="9" max="16384" width="20.21875" style="2"/>
  </cols>
  <sheetData>
    <row r="2" spans="2:14" ht="15" customHeight="1" x14ac:dyDescent="0.3">
      <c r="B2" s="4" t="s">
        <v>64</v>
      </c>
      <c r="N2" s="11" t="s">
        <v>43</v>
      </c>
    </row>
    <row r="3" spans="2:14" x14ac:dyDescent="0.25">
      <c r="B3" s="2" t="s">
        <v>94</v>
      </c>
    </row>
    <row r="4" spans="2:14" ht="12" customHeight="1" x14ac:dyDescent="0.3">
      <c r="C4"/>
    </row>
    <row r="5" spans="2:14" ht="20.25" customHeight="1" x14ac:dyDescent="0.25">
      <c r="B5" s="36"/>
      <c r="C5" s="113" t="s">
        <v>51</v>
      </c>
      <c r="D5" s="114"/>
      <c r="E5" s="115"/>
      <c r="F5" s="113" t="s">
        <v>63</v>
      </c>
      <c r="G5" s="114"/>
      <c r="H5" s="114"/>
      <c r="I5" s="113" t="s">
        <v>82</v>
      </c>
      <c r="J5" s="114"/>
      <c r="K5" s="114"/>
      <c r="L5" s="113" t="s">
        <v>88</v>
      </c>
      <c r="M5" s="114"/>
      <c r="N5" s="114"/>
    </row>
    <row r="6" spans="2:14" ht="20.25" customHeight="1" x14ac:dyDescent="0.25">
      <c r="B6" s="36" t="s">
        <v>33</v>
      </c>
      <c r="C6" s="54" t="s">
        <v>37</v>
      </c>
      <c r="D6" s="55" t="s">
        <v>38</v>
      </c>
      <c r="E6" s="38" t="s">
        <v>45</v>
      </c>
      <c r="F6" s="54" t="s">
        <v>37</v>
      </c>
      <c r="G6" s="55" t="s">
        <v>38</v>
      </c>
      <c r="H6" s="55" t="s">
        <v>45</v>
      </c>
      <c r="I6" s="54" t="s">
        <v>37</v>
      </c>
      <c r="J6" s="55" t="s">
        <v>38</v>
      </c>
      <c r="K6" s="55" t="s">
        <v>45</v>
      </c>
      <c r="L6" s="54" t="s">
        <v>37</v>
      </c>
      <c r="M6" s="55" t="s">
        <v>38</v>
      </c>
      <c r="N6" s="55" t="s">
        <v>45</v>
      </c>
    </row>
    <row r="7" spans="2:14" ht="20.25" customHeight="1" x14ac:dyDescent="0.25">
      <c r="B7" s="45" t="s">
        <v>28</v>
      </c>
      <c r="C7" s="57">
        <v>9516262</v>
      </c>
      <c r="D7" s="67">
        <v>6950526.0000000037</v>
      </c>
      <c r="E7" s="62">
        <v>16466788.000000006</v>
      </c>
      <c r="F7" s="57">
        <v>5828036</v>
      </c>
      <c r="G7" s="67">
        <v>9487135</v>
      </c>
      <c r="H7" s="67">
        <v>15315171</v>
      </c>
      <c r="I7" s="57">
        <v>4655261</v>
      </c>
      <c r="J7" s="67">
        <v>10030500</v>
      </c>
      <c r="K7" s="67">
        <v>14685761</v>
      </c>
      <c r="L7" s="57">
        <v>4611223</v>
      </c>
      <c r="M7" s="67">
        <v>10281889</v>
      </c>
      <c r="N7" s="67">
        <v>14893112</v>
      </c>
    </row>
    <row r="8" spans="2:14" ht="20.25" customHeight="1" x14ac:dyDescent="0.25">
      <c r="B8" s="46" t="s">
        <v>29</v>
      </c>
      <c r="C8" s="58">
        <v>6870604.9999999991</v>
      </c>
      <c r="D8" s="68">
        <v>9498336.9999999907</v>
      </c>
      <c r="E8" s="63">
        <v>16368942.000000007</v>
      </c>
      <c r="F8" s="58">
        <v>5367400</v>
      </c>
      <c r="G8" s="68">
        <v>9528208</v>
      </c>
      <c r="H8" s="68">
        <v>14895608</v>
      </c>
      <c r="I8" s="58">
        <v>4776811</v>
      </c>
      <c r="J8" s="68">
        <v>10191965</v>
      </c>
      <c r="K8" s="68">
        <v>14968776</v>
      </c>
      <c r="L8" s="58">
        <v>4698957</v>
      </c>
      <c r="M8" s="68">
        <v>10402538</v>
      </c>
      <c r="N8" s="68">
        <v>15101495</v>
      </c>
    </row>
    <row r="9" spans="2:14" ht="20.25" customHeight="1" x14ac:dyDescent="0.25">
      <c r="B9" s="47" t="s">
        <v>30</v>
      </c>
      <c r="C9" s="59">
        <v>7286482.9999999925</v>
      </c>
      <c r="D9" s="69">
        <v>10490369.999999983</v>
      </c>
      <c r="E9" s="64">
        <v>17776853.000000026</v>
      </c>
      <c r="F9" s="59">
        <v>5901706</v>
      </c>
      <c r="G9" s="69">
        <v>10534460</v>
      </c>
      <c r="H9" s="69">
        <v>16436166</v>
      </c>
      <c r="I9" s="59">
        <v>5558152</v>
      </c>
      <c r="J9" s="69">
        <v>10578734</v>
      </c>
      <c r="K9" s="69">
        <v>16136886</v>
      </c>
      <c r="L9" s="59">
        <v>5546665</v>
      </c>
      <c r="M9" s="69">
        <v>11218274</v>
      </c>
      <c r="N9" s="69">
        <v>16764939</v>
      </c>
    </row>
    <row r="10" spans="2:14" ht="20.25" customHeight="1" x14ac:dyDescent="0.25">
      <c r="B10" s="46" t="s">
        <v>31</v>
      </c>
      <c r="C10" s="60">
        <v>5064670.9999999953</v>
      </c>
      <c r="D10" s="70">
        <v>9288221.0000000112</v>
      </c>
      <c r="E10" s="65">
        <v>14352892.000000011</v>
      </c>
      <c r="F10" s="60">
        <v>4108954</v>
      </c>
      <c r="G10" s="70">
        <v>8937398</v>
      </c>
      <c r="H10" s="70">
        <v>13046352</v>
      </c>
      <c r="I10" s="60">
        <v>3716421</v>
      </c>
      <c r="J10" s="70">
        <v>9643938</v>
      </c>
      <c r="K10" s="70">
        <v>13360359</v>
      </c>
      <c r="L10" s="60">
        <v>3894629</v>
      </c>
      <c r="M10" s="70">
        <v>9997233</v>
      </c>
      <c r="N10" s="70">
        <v>13891862</v>
      </c>
    </row>
    <row r="11" spans="2:14" ht="20.25" customHeight="1" x14ac:dyDescent="0.25">
      <c r="B11" s="48" t="s">
        <v>32</v>
      </c>
      <c r="C11" s="61">
        <f t="shared" ref="C11:D11" si="0">SUM(C7:C10)</f>
        <v>28738020.999999989</v>
      </c>
      <c r="D11" s="71">
        <f t="shared" si="0"/>
        <v>36227453.999999985</v>
      </c>
      <c r="E11" s="66">
        <f>SUM(E7:E10)</f>
        <v>64965475.00000006</v>
      </c>
      <c r="F11" s="61">
        <f t="shared" ref="F11:G11" si="1">SUM(F7:F10)</f>
        <v>21206096</v>
      </c>
      <c r="G11" s="71">
        <f t="shared" si="1"/>
        <v>38487201</v>
      </c>
      <c r="H11" s="71">
        <f>SUM(H7:H10)</f>
        <v>59693297</v>
      </c>
      <c r="I11" s="61">
        <v>18706645</v>
      </c>
      <c r="J11" s="71">
        <v>40445137</v>
      </c>
      <c r="K11" s="71">
        <v>59151782</v>
      </c>
      <c r="L11" s="61">
        <v>18751474</v>
      </c>
      <c r="M11" s="71">
        <v>41899934</v>
      </c>
      <c r="N11" s="71">
        <v>60651408</v>
      </c>
    </row>
    <row r="12" spans="2:14" ht="15.6" x14ac:dyDescent="0.25">
      <c r="B12" s="90"/>
      <c r="C12" s="91"/>
      <c r="D12" s="91"/>
      <c r="E12" s="91"/>
      <c r="F12" s="91"/>
      <c r="G12" s="91"/>
      <c r="H12" s="91"/>
      <c r="L12" s="12"/>
      <c r="M12" s="12"/>
      <c r="N12" s="12"/>
    </row>
    <row r="13" spans="2:14" ht="15" customHeight="1" x14ac:dyDescent="0.3">
      <c r="B13" s="4" t="s">
        <v>65</v>
      </c>
      <c r="J13" s="72"/>
      <c r="K13" s="72"/>
      <c r="L13" s="72"/>
    </row>
    <row r="14" spans="2:14" ht="15" customHeight="1" x14ac:dyDescent="0.25">
      <c r="B14" s="2" t="s">
        <v>94</v>
      </c>
    </row>
    <row r="15" spans="2:14" ht="12" customHeight="1" x14ac:dyDescent="0.25">
      <c r="I15" s="72"/>
      <c r="J15" s="73"/>
      <c r="K15" s="89"/>
    </row>
    <row r="16" spans="2:14" ht="19.95" customHeight="1" x14ac:dyDescent="0.25">
      <c r="B16" s="36"/>
      <c r="C16" s="113" t="s">
        <v>51</v>
      </c>
      <c r="D16" s="114"/>
      <c r="E16" s="115"/>
      <c r="F16" s="113" t="s">
        <v>63</v>
      </c>
      <c r="G16" s="114"/>
      <c r="H16" s="114"/>
      <c r="I16" s="113" t="s">
        <v>82</v>
      </c>
      <c r="J16" s="114"/>
      <c r="K16" s="114"/>
      <c r="L16" s="113" t="s">
        <v>88</v>
      </c>
      <c r="M16" s="114"/>
      <c r="N16" s="114"/>
    </row>
    <row r="17" spans="2:14" ht="19.95" customHeight="1" x14ac:dyDescent="0.25">
      <c r="B17" s="36" t="s">
        <v>33</v>
      </c>
      <c r="C17" s="54" t="s">
        <v>37</v>
      </c>
      <c r="D17" s="55" t="s">
        <v>38</v>
      </c>
      <c r="E17" s="38" t="s">
        <v>45</v>
      </c>
      <c r="F17" s="54" t="s">
        <v>37</v>
      </c>
      <c r="G17" s="55" t="s">
        <v>38</v>
      </c>
      <c r="H17" s="55" t="s">
        <v>45</v>
      </c>
      <c r="I17" s="54" t="s">
        <v>37</v>
      </c>
      <c r="J17" s="55" t="s">
        <v>38</v>
      </c>
      <c r="K17" s="55" t="s">
        <v>45</v>
      </c>
      <c r="L17" s="54" t="s">
        <v>37</v>
      </c>
      <c r="M17" s="55" t="s">
        <v>38</v>
      </c>
      <c r="N17" s="55" t="s">
        <v>45</v>
      </c>
    </row>
    <row r="18" spans="2:14" ht="19.95" customHeight="1" x14ac:dyDescent="0.25">
      <c r="B18" s="45" t="s">
        <v>28</v>
      </c>
      <c r="C18" s="74">
        <f>C7/E7</f>
        <v>0.57790638951567219</v>
      </c>
      <c r="D18" s="75">
        <f>D7/E7</f>
        <v>0.4220936104843277</v>
      </c>
      <c r="E18" s="76">
        <f>E7/E7</f>
        <v>1</v>
      </c>
      <c r="F18" s="74">
        <f>F7/H7</f>
        <v>0.38054005404183866</v>
      </c>
      <c r="G18" s="75">
        <f>G7/H7</f>
        <v>0.61945994595816134</v>
      </c>
      <c r="H18" s="75">
        <f>H7/H7</f>
        <v>1</v>
      </c>
      <c r="I18" s="74">
        <f>I7/K7</f>
        <v>0.31699147221584228</v>
      </c>
      <c r="J18" s="75">
        <f>J7/K7</f>
        <v>0.68300852778415777</v>
      </c>
      <c r="K18" s="75">
        <f>K7/K7</f>
        <v>1</v>
      </c>
      <c r="L18" s="74">
        <f>L7/N7</f>
        <v>0.30962118595495691</v>
      </c>
      <c r="M18" s="75">
        <f>M7/N7</f>
        <v>0.69037881404504309</v>
      </c>
      <c r="N18" s="75">
        <f>N7/N7</f>
        <v>1</v>
      </c>
    </row>
    <row r="19" spans="2:14" ht="19.95" customHeight="1" x14ac:dyDescent="0.25">
      <c r="B19" s="46" t="s">
        <v>29</v>
      </c>
      <c r="C19" s="77">
        <f t="shared" ref="C19:C22" si="2">C8/E8</f>
        <v>0.41973421373232284</v>
      </c>
      <c r="D19" s="78">
        <f t="shared" ref="D19:D22" si="3">D8/E8</f>
        <v>0.58026578626767611</v>
      </c>
      <c r="E19" s="79">
        <f t="shared" ref="E19:E22" si="4">E8/E8</f>
        <v>1</v>
      </c>
      <c r="F19" s="77">
        <f t="shared" ref="F19:F22" si="5">F8/H8</f>
        <v>0.36033440192572203</v>
      </c>
      <c r="G19" s="78">
        <f t="shared" ref="G19:G22" si="6">G8/H8</f>
        <v>0.63966559807427803</v>
      </c>
      <c r="H19" s="78">
        <f t="shared" ref="H19:H22" si="7">H8/H8</f>
        <v>1</v>
      </c>
      <c r="I19" s="77">
        <f t="shared" ref="I19:I22" si="8">I8/K8</f>
        <v>0.31911834341030959</v>
      </c>
      <c r="J19" s="78">
        <f t="shared" ref="J19:J22" si="9">J8/K8</f>
        <v>0.68088165658969046</v>
      </c>
      <c r="K19" s="78">
        <f t="shared" ref="K19:K22" si="10">K8/K8</f>
        <v>1</v>
      </c>
      <c r="L19" s="77">
        <f t="shared" ref="L19:L21" si="11">L8/N8</f>
        <v>0.31115839855590455</v>
      </c>
      <c r="M19" s="78">
        <f t="shared" ref="M19:M22" si="12">M8/N8</f>
        <v>0.68884160144409545</v>
      </c>
      <c r="N19" s="78">
        <f t="shared" ref="N19:N22" si="13">N8/N8</f>
        <v>1</v>
      </c>
    </row>
    <row r="20" spans="2:14" x14ac:dyDescent="0.25">
      <c r="B20" s="47" t="s">
        <v>30</v>
      </c>
      <c r="C20" s="80">
        <f t="shared" si="2"/>
        <v>0.40988599050686764</v>
      </c>
      <c r="D20" s="81">
        <f t="shared" si="3"/>
        <v>0.59011400949312953</v>
      </c>
      <c r="E20" s="82">
        <f t="shared" si="4"/>
        <v>1</v>
      </c>
      <c r="F20" s="80">
        <f t="shared" si="5"/>
        <v>0.35906828879679115</v>
      </c>
      <c r="G20" s="81">
        <f t="shared" si="6"/>
        <v>0.6409317112032088</v>
      </c>
      <c r="H20" s="81">
        <f t="shared" si="7"/>
        <v>1</v>
      </c>
      <c r="I20" s="80">
        <f t="shared" si="8"/>
        <v>0.34443770625881598</v>
      </c>
      <c r="J20" s="81">
        <f t="shared" si="9"/>
        <v>0.65556229374118402</v>
      </c>
      <c r="K20" s="81">
        <f t="shared" si="10"/>
        <v>1</v>
      </c>
      <c r="L20" s="80">
        <f t="shared" si="11"/>
        <v>0.3308491012105681</v>
      </c>
      <c r="M20" s="81">
        <f t="shared" si="12"/>
        <v>0.6691508987894319</v>
      </c>
      <c r="N20" s="81">
        <f t="shared" si="13"/>
        <v>1</v>
      </c>
    </row>
    <row r="21" spans="2:14" x14ac:dyDescent="0.25">
      <c r="B21" s="46" t="s">
        <v>31</v>
      </c>
      <c r="C21" s="83">
        <f t="shared" si="2"/>
        <v>0.35286763113663722</v>
      </c>
      <c r="D21" s="84">
        <f t="shared" si="3"/>
        <v>0.64713236886336245</v>
      </c>
      <c r="E21" s="85">
        <f t="shared" si="4"/>
        <v>1</v>
      </c>
      <c r="F21" s="83">
        <f t="shared" si="5"/>
        <v>0.31495041679083929</v>
      </c>
      <c r="G21" s="84">
        <f t="shared" si="6"/>
        <v>0.68504958320916065</v>
      </c>
      <c r="H21" s="84">
        <f t="shared" si="7"/>
        <v>1</v>
      </c>
      <c r="I21" s="83">
        <f t="shared" si="8"/>
        <v>0.27816774983366838</v>
      </c>
      <c r="J21" s="84">
        <f t="shared" si="9"/>
        <v>0.72183225016633157</v>
      </c>
      <c r="K21" s="84">
        <f t="shared" si="10"/>
        <v>1</v>
      </c>
      <c r="L21" s="83">
        <f t="shared" si="11"/>
        <v>0.2803532744566567</v>
      </c>
      <c r="M21" s="84">
        <f t="shared" si="12"/>
        <v>0.7196467255433433</v>
      </c>
      <c r="N21" s="84">
        <f t="shared" si="13"/>
        <v>1</v>
      </c>
    </row>
    <row r="22" spans="2:14" ht="15.6" x14ac:dyDescent="0.25">
      <c r="B22" s="48" t="s">
        <v>32</v>
      </c>
      <c r="C22" s="86">
        <f t="shared" si="2"/>
        <v>0.44235836034447468</v>
      </c>
      <c r="D22" s="87">
        <f t="shared" si="3"/>
        <v>0.55764163965552394</v>
      </c>
      <c r="E22" s="88">
        <f t="shared" si="4"/>
        <v>1</v>
      </c>
      <c r="F22" s="86">
        <f t="shared" si="5"/>
        <v>0.35525087515269932</v>
      </c>
      <c r="G22" s="87">
        <f t="shared" si="6"/>
        <v>0.64474912484730074</v>
      </c>
      <c r="H22" s="87">
        <f t="shared" si="7"/>
        <v>1</v>
      </c>
      <c r="I22" s="86">
        <f t="shared" si="8"/>
        <v>0.31624820702781192</v>
      </c>
      <c r="J22" s="87">
        <f t="shared" si="9"/>
        <v>0.68375179297218802</v>
      </c>
      <c r="K22" s="87">
        <f t="shared" si="10"/>
        <v>1</v>
      </c>
      <c r="L22" s="86">
        <f>L11/N11</f>
        <v>0.30916799161529768</v>
      </c>
      <c r="M22" s="87">
        <f t="shared" si="12"/>
        <v>0.69083200838470227</v>
      </c>
      <c r="N22" s="87">
        <f t="shared" si="13"/>
        <v>1</v>
      </c>
    </row>
    <row r="24" spans="2:14" s="21" customFormat="1" ht="15" customHeight="1" x14ac:dyDescent="0.3">
      <c r="B24" s="9" t="s">
        <v>78</v>
      </c>
      <c r="C24" s="2"/>
      <c r="D24" s="2"/>
      <c r="E24" s="2"/>
      <c r="F24" s="2"/>
      <c r="G24" s="2"/>
      <c r="H24" s="2"/>
    </row>
    <row r="25" spans="2:14" ht="15.6" x14ac:dyDescent="0.3">
      <c r="B25" s="9" t="s">
        <v>79</v>
      </c>
    </row>
    <row r="26" spans="2:14" ht="15.6" x14ac:dyDescent="0.3">
      <c r="B26" s="9" t="s">
        <v>80</v>
      </c>
    </row>
  </sheetData>
  <mergeCells count="8">
    <mergeCell ref="L5:N5"/>
    <mergeCell ref="L16:N16"/>
    <mergeCell ref="C16:E16"/>
    <mergeCell ref="F16:H16"/>
    <mergeCell ref="C5:E5"/>
    <mergeCell ref="F5:H5"/>
    <mergeCell ref="I5:K5"/>
    <mergeCell ref="I16:K16"/>
  </mergeCells>
  <hyperlinks>
    <hyperlink ref="N2" location="Contents!A1" display="back to contents" xr:uid="{00000000-0004-0000-0200-000000000000}"/>
  </hyperlinks>
  <pageMargins left="0.7" right="0.7" top="0.75" bottom="0.75" header="0.3" footer="0.3"/>
  <pageSetup paperSize="9" scale="76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74071D-2111-4421-AE6C-5E989F36DAB3}">
  <sheetPr>
    <pageSetUpPr fitToPage="1"/>
  </sheetPr>
  <dimension ref="B2:J38"/>
  <sheetViews>
    <sheetView zoomScale="85" zoomScaleNormal="85" workbookViewId="0">
      <selection activeCell="B2" sqref="B2"/>
    </sheetView>
  </sheetViews>
  <sheetFormatPr defaultColWidth="9.21875" defaultRowHeight="15" x14ac:dyDescent="0.25"/>
  <cols>
    <col min="1" max="1" width="9.21875" style="21"/>
    <col min="2" max="5" width="17.21875" style="21" customWidth="1"/>
    <col min="6" max="6" width="9" style="21" customWidth="1"/>
    <col min="7" max="9" width="9.21875" style="21"/>
    <col min="10" max="10" width="38.44140625" style="21" customWidth="1"/>
    <col min="11" max="13" width="9.21875" style="21"/>
    <col min="14" max="14" width="19.44140625" style="21" customWidth="1"/>
    <col min="15" max="15" width="11.77734375" style="21" customWidth="1"/>
    <col min="16" max="16384" width="9.21875" style="21"/>
  </cols>
  <sheetData>
    <row r="2" spans="2:10" ht="15.6" x14ac:dyDescent="0.3">
      <c r="B2" s="20" t="s">
        <v>52</v>
      </c>
      <c r="H2" s="116" t="s">
        <v>43</v>
      </c>
      <c r="I2" s="116"/>
      <c r="J2" s="22"/>
    </row>
    <row r="3" spans="2:10" x14ac:dyDescent="0.25">
      <c r="B3" s="2" t="s">
        <v>101</v>
      </c>
    </row>
    <row r="24" spans="2:10" ht="15.6" x14ac:dyDescent="0.3">
      <c r="B24" s="20" t="s">
        <v>49</v>
      </c>
    </row>
    <row r="25" spans="2:10" x14ac:dyDescent="0.25">
      <c r="B25" s="2" t="s">
        <v>95</v>
      </c>
      <c r="J25" s="23"/>
    </row>
    <row r="27" spans="2:10" ht="46.8" x14ac:dyDescent="0.25">
      <c r="B27" s="24" t="s">
        <v>35</v>
      </c>
      <c r="C27" s="25" t="s">
        <v>46</v>
      </c>
      <c r="D27" s="25" t="s">
        <v>47</v>
      </c>
      <c r="E27" s="25" t="s">
        <v>36</v>
      </c>
    </row>
    <row r="28" spans="2:10" x14ac:dyDescent="0.25">
      <c r="B28" s="21" t="s">
        <v>51</v>
      </c>
      <c r="C28" s="50">
        <v>28738020.999999989</v>
      </c>
      <c r="D28" s="50">
        <v>36227453.999999985</v>
      </c>
      <c r="E28" s="50">
        <v>64965474.99999997</v>
      </c>
    </row>
    <row r="29" spans="2:10" x14ac:dyDescent="0.25">
      <c r="B29" s="21" t="s">
        <v>63</v>
      </c>
      <c r="C29" s="50">
        <v>21206096</v>
      </c>
      <c r="D29" s="50">
        <v>38487201</v>
      </c>
      <c r="E29" s="50">
        <v>59693297</v>
      </c>
    </row>
    <row r="30" spans="2:10" x14ac:dyDescent="0.25">
      <c r="B30" s="21" t="s">
        <v>82</v>
      </c>
      <c r="C30" s="50">
        <v>18706645</v>
      </c>
      <c r="D30" s="50">
        <v>40445137</v>
      </c>
      <c r="E30" s="50">
        <v>59151782</v>
      </c>
    </row>
    <row r="31" spans="2:10" x14ac:dyDescent="0.25">
      <c r="B31" s="26" t="s">
        <v>88</v>
      </c>
      <c r="C31" s="28">
        <v>18751474</v>
      </c>
      <c r="D31" s="28">
        <v>41899934</v>
      </c>
      <c r="E31" s="28">
        <v>60651408</v>
      </c>
    </row>
    <row r="34" spans="2:6" ht="15.6" x14ac:dyDescent="0.3">
      <c r="B34" s="9" t="s">
        <v>78</v>
      </c>
      <c r="D34" s="23"/>
      <c r="E34" s="23"/>
      <c r="F34" s="23"/>
    </row>
    <row r="35" spans="2:6" ht="15.6" x14ac:dyDescent="0.3">
      <c r="B35" s="9" t="s">
        <v>79</v>
      </c>
      <c r="D35" s="23"/>
      <c r="E35" s="23"/>
      <c r="F35" s="23"/>
    </row>
    <row r="36" spans="2:6" ht="15.6" x14ac:dyDescent="0.3">
      <c r="B36" s="9" t="s">
        <v>80</v>
      </c>
      <c r="D36" s="23"/>
      <c r="E36" s="23"/>
      <c r="F36" s="23"/>
    </row>
    <row r="37" spans="2:6" ht="15.6" x14ac:dyDescent="0.3">
      <c r="B37" s="27"/>
    </row>
    <row r="38" spans="2:6" ht="15.6" x14ac:dyDescent="0.3">
      <c r="B38" s="9"/>
    </row>
  </sheetData>
  <mergeCells count="1">
    <mergeCell ref="H2:I2"/>
  </mergeCells>
  <hyperlinks>
    <hyperlink ref="H2" location="Contents!A1" display="back to contents" xr:uid="{039E16AF-0212-4682-BC41-01B16AB990B6}"/>
  </hyperlinks>
  <pageMargins left="0.7" right="0.7" top="0.75" bottom="0.75" header="0.3" footer="0.3"/>
  <pageSetup paperSize="9" scale="85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F37A2C-6DB3-4E75-8FF2-EBCB84DE5D81}">
  <sheetPr>
    <pageSetUpPr fitToPage="1"/>
  </sheetPr>
  <dimension ref="A2:N161"/>
  <sheetViews>
    <sheetView showGridLines="0" zoomScale="85" zoomScaleNormal="85" workbookViewId="0">
      <selection activeCell="B2" sqref="B2"/>
    </sheetView>
  </sheetViews>
  <sheetFormatPr defaultColWidth="9.21875" defaultRowHeight="15" x14ac:dyDescent="0.25"/>
  <cols>
    <col min="1" max="1" width="9.21875" style="2"/>
    <col min="2" max="2" width="9.77734375" style="2" customWidth="1"/>
    <col min="3" max="8" width="15.5546875" style="2" customWidth="1"/>
    <col min="9" max="9" width="10.21875" style="2" customWidth="1"/>
    <col min="10" max="10" width="16.5546875" style="2" customWidth="1"/>
    <col min="11" max="11" width="17.21875" style="2" bestFit="1" customWidth="1"/>
    <col min="12" max="13" width="13.77734375" style="2" customWidth="1"/>
    <col min="14" max="14" width="13.21875" style="2" bestFit="1" customWidth="1"/>
    <col min="15" max="15" width="12.5546875" style="2" bestFit="1" customWidth="1"/>
    <col min="16" max="16" width="12.33203125" style="2" bestFit="1" customWidth="1"/>
    <col min="17" max="16384" width="9.21875" style="2"/>
  </cols>
  <sheetData>
    <row r="2" spans="2:11" ht="15.6" x14ac:dyDescent="0.3">
      <c r="B2" s="4" t="s">
        <v>54</v>
      </c>
      <c r="K2" s="11" t="s">
        <v>43</v>
      </c>
    </row>
    <row r="3" spans="2:11" x14ac:dyDescent="0.25">
      <c r="B3" s="2" t="s">
        <v>89</v>
      </c>
    </row>
    <row r="28" spans="2:7" ht="15.6" x14ac:dyDescent="0.3">
      <c r="B28" s="4" t="s">
        <v>55</v>
      </c>
    </row>
    <row r="29" spans="2:7" x14ac:dyDescent="0.25">
      <c r="B29" s="2" t="s">
        <v>94</v>
      </c>
    </row>
    <row r="30" spans="2:7" ht="12.6" customHeight="1" x14ac:dyDescent="0.25"/>
    <row r="31" spans="2:7" ht="15.6" x14ac:dyDescent="0.3">
      <c r="B31" s="117" t="s">
        <v>51</v>
      </c>
      <c r="C31" s="117"/>
      <c r="D31" s="117"/>
      <c r="E31" s="117"/>
      <c r="F31" s="117"/>
      <c r="G31" s="117"/>
    </row>
    <row r="32" spans="2:7" ht="15.6" x14ac:dyDescent="0.25">
      <c r="B32" s="43" t="s">
        <v>33</v>
      </c>
      <c r="C32" s="37" t="s">
        <v>37</v>
      </c>
      <c r="D32" s="38" t="s">
        <v>53</v>
      </c>
      <c r="E32" s="37" t="s">
        <v>38</v>
      </c>
      <c r="F32" s="38" t="s">
        <v>53</v>
      </c>
      <c r="G32" s="39" t="s">
        <v>45</v>
      </c>
    </row>
    <row r="33" spans="1:7" ht="15.6" x14ac:dyDescent="0.25">
      <c r="A33" s="118"/>
      <c r="B33" s="41" t="s">
        <v>39</v>
      </c>
      <c r="C33" s="15">
        <v>9516262</v>
      </c>
      <c r="D33" s="30">
        <f t="shared" ref="D33:D35" si="0">C33/G33</f>
        <v>0.57790638951567241</v>
      </c>
      <c r="E33" s="15">
        <v>6950526</v>
      </c>
      <c r="F33" s="30">
        <f t="shared" ref="F33:F35" si="1">E33/G33</f>
        <v>0.42209361048432759</v>
      </c>
      <c r="G33" s="15">
        <v>16466788</v>
      </c>
    </row>
    <row r="34" spans="1:7" ht="15.6" x14ac:dyDescent="0.25">
      <c r="A34" s="118"/>
      <c r="B34" s="42" t="s">
        <v>40</v>
      </c>
      <c r="C34" s="34">
        <v>6870604.9999999991</v>
      </c>
      <c r="D34" s="35">
        <f t="shared" si="0"/>
        <v>0.419734213732323</v>
      </c>
      <c r="E34" s="34">
        <v>9498336.9999999907</v>
      </c>
      <c r="F34" s="35">
        <f t="shared" si="1"/>
        <v>0.58026578626767633</v>
      </c>
      <c r="G34" s="34">
        <v>16368942</v>
      </c>
    </row>
    <row r="35" spans="1:7" ht="15.6" x14ac:dyDescent="0.25">
      <c r="A35" s="118"/>
      <c r="B35" s="41" t="s">
        <v>41</v>
      </c>
      <c r="C35" s="15">
        <v>7286483</v>
      </c>
      <c r="D35" s="30">
        <f t="shared" si="0"/>
        <v>0.40988599050686869</v>
      </c>
      <c r="E35" s="15">
        <v>10490370</v>
      </c>
      <c r="F35" s="30">
        <f t="shared" si="1"/>
        <v>0.59011400949313131</v>
      </c>
      <c r="G35" s="15">
        <v>17776853</v>
      </c>
    </row>
    <row r="36" spans="1:7" ht="15.6" x14ac:dyDescent="0.3">
      <c r="A36" s="118"/>
      <c r="B36" s="40" t="s">
        <v>42</v>
      </c>
      <c r="C36" s="33">
        <v>5064671</v>
      </c>
      <c r="D36" s="92">
        <f>C36/G36</f>
        <v>0.35286763113663783</v>
      </c>
      <c r="E36" s="33">
        <v>9288221</v>
      </c>
      <c r="F36" s="92">
        <f>E36/G36</f>
        <v>0.64713236886336212</v>
      </c>
      <c r="G36" s="93">
        <v>14352892</v>
      </c>
    </row>
    <row r="37" spans="1:7" ht="15.6" x14ac:dyDescent="0.25">
      <c r="B37" s="44" t="s">
        <v>34</v>
      </c>
      <c r="C37" s="31">
        <f t="shared" ref="C37:E37" si="2">SUM(C33:C36)</f>
        <v>28738021</v>
      </c>
      <c r="D37" s="32">
        <f t="shared" ref="D37" si="3">C37/G37</f>
        <v>0.44235836034447529</v>
      </c>
      <c r="E37" s="31">
        <f t="shared" si="2"/>
        <v>36227453.999999993</v>
      </c>
      <c r="F37" s="32">
        <f t="shared" ref="F37" si="4">E37/G37</f>
        <v>0.5576416396555246</v>
      </c>
      <c r="G37" s="29">
        <f>SUM(G33:G36)</f>
        <v>64965475</v>
      </c>
    </row>
    <row r="38" spans="1:7" ht="15.6" x14ac:dyDescent="0.3">
      <c r="B38" s="117" t="s">
        <v>63</v>
      </c>
      <c r="C38" s="117"/>
      <c r="D38" s="117"/>
      <c r="E38" s="117"/>
      <c r="F38" s="117"/>
      <c r="G38" s="117"/>
    </row>
    <row r="39" spans="1:7" ht="15.6" x14ac:dyDescent="0.25">
      <c r="B39" s="43" t="s">
        <v>33</v>
      </c>
      <c r="C39" s="37" t="s">
        <v>37</v>
      </c>
      <c r="D39" s="38" t="s">
        <v>53</v>
      </c>
      <c r="E39" s="37" t="s">
        <v>38</v>
      </c>
      <c r="F39" s="38" t="s">
        <v>53</v>
      </c>
      <c r="G39" s="39" t="s">
        <v>45</v>
      </c>
    </row>
    <row r="40" spans="1:7" ht="15.6" x14ac:dyDescent="0.25">
      <c r="B40" s="41" t="s">
        <v>39</v>
      </c>
      <c r="C40" s="15">
        <v>5828036</v>
      </c>
      <c r="D40" s="30">
        <f t="shared" ref="D40:D42" si="5">C40/G40</f>
        <v>0.38054005404183866</v>
      </c>
      <c r="E40" s="15">
        <v>9487135</v>
      </c>
      <c r="F40" s="30">
        <f t="shared" ref="F40:F42" si="6">E40/G40</f>
        <v>0.61945994595816134</v>
      </c>
      <c r="G40" s="15">
        <v>15315171</v>
      </c>
    </row>
    <row r="41" spans="1:7" ht="15.6" x14ac:dyDescent="0.25">
      <c r="B41" s="42" t="s">
        <v>40</v>
      </c>
      <c r="C41" s="34">
        <v>5367400</v>
      </c>
      <c r="D41" s="35">
        <f t="shared" si="5"/>
        <v>0.36033440192572203</v>
      </c>
      <c r="E41" s="34">
        <v>9528208</v>
      </c>
      <c r="F41" s="35">
        <f>E41/G41</f>
        <v>0.63966559807427803</v>
      </c>
      <c r="G41" s="34">
        <v>14895608</v>
      </c>
    </row>
    <row r="42" spans="1:7" ht="15.6" x14ac:dyDescent="0.25">
      <c r="B42" s="41" t="s">
        <v>41</v>
      </c>
      <c r="C42" s="15">
        <v>5901706</v>
      </c>
      <c r="D42" s="30">
        <f t="shared" si="5"/>
        <v>0.35906828879679115</v>
      </c>
      <c r="E42" s="15">
        <v>10534460</v>
      </c>
      <c r="F42" s="30">
        <f t="shared" si="6"/>
        <v>0.6409317112032088</v>
      </c>
      <c r="G42" s="15">
        <v>16436166</v>
      </c>
    </row>
    <row r="43" spans="1:7" ht="15.6" x14ac:dyDescent="0.3">
      <c r="A43" s="118"/>
      <c r="B43" s="40" t="s">
        <v>42</v>
      </c>
      <c r="C43" s="33">
        <v>4108954</v>
      </c>
      <c r="D43" s="92">
        <f>C43/G43</f>
        <v>0.31495041679083929</v>
      </c>
      <c r="E43" s="33">
        <v>8937398</v>
      </c>
      <c r="F43" s="92">
        <f>E43/G43</f>
        <v>0.68504958320916065</v>
      </c>
      <c r="G43" s="93">
        <v>13046352</v>
      </c>
    </row>
    <row r="44" spans="1:7" ht="15.6" x14ac:dyDescent="0.25">
      <c r="A44" s="118"/>
      <c r="B44" s="44" t="s">
        <v>34</v>
      </c>
      <c r="C44" s="31">
        <v>21206096</v>
      </c>
      <c r="D44" s="32">
        <f t="shared" ref="D44" si="7">C44/G44</f>
        <v>0.35525087515269932</v>
      </c>
      <c r="E44" s="31">
        <v>38487201</v>
      </c>
      <c r="F44" s="32">
        <f t="shared" ref="F44" si="8">E44/G44</f>
        <v>0.64474912484730074</v>
      </c>
      <c r="G44" s="29">
        <v>59693297</v>
      </c>
    </row>
    <row r="45" spans="1:7" ht="15.6" x14ac:dyDescent="0.3">
      <c r="A45" s="118"/>
      <c r="B45" s="117" t="s">
        <v>82</v>
      </c>
      <c r="C45" s="117"/>
      <c r="D45" s="117"/>
      <c r="E45" s="117"/>
      <c r="F45" s="117"/>
      <c r="G45" s="117"/>
    </row>
    <row r="46" spans="1:7" ht="15.6" x14ac:dyDescent="0.25">
      <c r="A46" s="118"/>
      <c r="B46" s="43" t="s">
        <v>33</v>
      </c>
      <c r="C46" s="37" t="s">
        <v>37</v>
      </c>
      <c r="D46" s="38" t="s">
        <v>53</v>
      </c>
      <c r="E46" s="37" t="s">
        <v>38</v>
      </c>
      <c r="F46" s="38" t="s">
        <v>53</v>
      </c>
      <c r="G46" s="39" t="s">
        <v>45</v>
      </c>
    </row>
    <row r="47" spans="1:7" ht="15.6" x14ac:dyDescent="0.25">
      <c r="A47" s="118"/>
      <c r="B47" s="41" t="s">
        <v>39</v>
      </c>
      <c r="C47" s="15">
        <v>4655261</v>
      </c>
      <c r="D47" s="30">
        <f t="shared" ref="D47:D49" si="9">C47/G47</f>
        <v>0.31699147221584228</v>
      </c>
      <c r="E47" s="15">
        <v>10030500</v>
      </c>
      <c r="F47" s="30">
        <f t="shared" ref="F47:F49" si="10">E47/G47</f>
        <v>0.68300852778415777</v>
      </c>
      <c r="G47" s="15">
        <v>14685761</v>
      </c>
    </row>
    <row r="48" spans="1:7" ht="15.6" x14ac:dyDescent="0.25">
      <c r="A48" s="118"/>
      <c r="B48" s="42" t="s">
        <v>40</v>
      </c>
      <c r="C48" s="34">
        <v>4776811</v>
      </c>
      <c r="D48" s="35">
        <f t="shared" si="9"/>
        <v>0.31911834341030959</v>
      </c>
      <c r="E48" s="34">
        <v>10191965</v>
      </c>
      <c r="F48" s="35">
        <f t="shared" si="10"/>
        <v>0.68088165658969046</v>
      </c>
      <c r="G48" s="34">
        <v>14968776</v>
      </c>
    </row>
    <row r="49" spans="1:7" ht="15.6" x14ac:dyDescent="0.25">
      <c r="A49" s="118"/>
      <c r="B49" s="41" t="s">
        <v>41</v>
      </c>
      <c r="C49" s="15">
        <v>5558152</v>
      </c>
      <c r="D49" s="30">
        <f t="shared" si="9"/>
        <v>0.34443770625881598</v>
      </c>
      <c r="E49" s="15">
        <v>10578734</v>
      </c>
      <c r="F49" s="30">
        <f t="shared" si="10"/>
        <v>0.65556229374118402</v>
      </c>
      <c r="G49" s="15">
        <v>16136886</v>
      </c>
    </row>
    <row r="50" spans="1:7" ht="15.6" x14ac:dyDescent="0.3">
      <c r="A50" s="118"/>
      <c r="B50" s="40" t="s">
        <v>42</v>
      </c>
      <c r="C50" s="33">
        <v>3716421</v>
      </c>
      <c r="D50" s="92">
        <f>C50/G50</f>
        <v>0.27816774983366838</v>
      </c>
      <c r="E50" s="33">
        <v>9643938</v>
      </c>
      <c r="F50" s="92">
        <f>E50/G50</f>
        <v>0.72183225016633157</v>
      </c>
      <c r="G50" s="93">
        <v>13360359</v>
      </c>
    </row>
    <row r="51" spans="1:7" ht="15.6" x14ac:dyDescent="0.25">
      <c r="A51" s="118"/>
      <c r="B51" s="44" t="s">
        <v>34</v>
      </c>
      <c r="C51" s="31">
        <v>18706645</v>
      </c>
      <c r="D51" s="32">
        <f>C51/G51</f>
        <v>0.31624820702781192</v>
      </c>
      <c r="E51" s="31">
        <v>40445137</v>
      </c>
      <c r="F51" s="32">
        <f t="shared" ref="F51" si="11">E51/G51</f>
        <v>0.68375179297218802</v>
      </c>
      <c r="G51" s="29">
        <v>59151782</v>
      </c>
    </row>
    <row r="52" spans="1:7" ht="15.6" x14ac:dyDescent="0.3">
      <c r="A52" s="98"/>
      <c r="B52" s="117" t="s">
        <v>88</v>
      </c>
      <c r="C52" s="117"/>
      <c r="D52" s="117"/>
      <c r="E52" s="117"/>
      <c r="F52" s="117"/>
      <c r="G52" s="117"/>
    </row>
    <row r="53" spans="1:7" ht="15.6" x14ac:dyDescent="0.25">
      <c r="A53" s="98"/>
      <c r="B53" s="43" t="s">
        <v>33</v>
      </c>
      <c r="C53" s="37" t="s">
        <v>37</v>
      </c>
      <c r="D53" s="38" t="s">
        <v>53</v>
      </c>
      <c r="E53" s="37" t="s">
        <v>38</v>
      </c>
      <c r="F53" s="38" t="s">
        <v>53</v>
      </c>
      <c r="G53" s="39" t="s">
        <v>45</v>
      </c>
    </row>
    <row r="54" spans="1:7" ht="15.6" x14ac:dyDescent="0.25">
      <c r="A54" s="98"/>
      <c r="B54" s="41" t="s">
        <v>39</v>
      </c>
      <c r="C54" s="15">
        <v>4611223</v>
      </c>
      <c r="D54" s="30">
        <f t="shared" ref="D54:D56" si="12">C54/G54</f>
        <v>0.30962118595495691</v>
      </c>
      <c r="E54" s="15">
        <v>10281889</v>
      </c>
      <c r="F54" s="30">
        <f t="shared" ref="F54:F56" si="13">E54/G54</f>
        <v>0.69037881404504309</v>
      </c>
      <c r="G54" s="15">
        <v>14893112</v>
      </c>
    </row>
    <row r="55" spans="1:7" ht="15.6" x14ac:dyDescent="0.25">
      <c r="A55" s="98"/>
      <c r="B55" s="42" t="s">
        <v>40</v>
      </c>
      <c r="C55" s="34">
        <v>4698957</v>
      </c>
      <c r="D55" s="35">
        <f t="shared" si="12"/>
        <v>0.31115839855590455</v>
      </c>
      <c r="E55" s="34">
        <v>10402538</v>
      </c>
      <c r="F55" s="35">
        <f t="shared" si="13"/>
        <v>0.68884160144409545</v>
      </c>
      <c r="G55" s="34">
        <v>15101495</v>
      </c>
    </row>
    <row r="56" spans="1:7" ht="15.6" x14ac:dyDescent="0.25">
      <c r="A56" s="98"/>
      <c r="B56" s="41" t="s">
        <v>41</v>
      </c>
      <c r="C56" s="15">
        <v>5546665</v>
      </c>
      <c r="D56" s="30">
        <f t="shared" si="12"/>
        <v>0.3308491012105681</v>
      </c>
      <c r="E56" s="15">
        <v>11218274</v>
      </c>
      <c r="F56" s="30">
        <f t="shared" si="13"/>
        <v>0.6691508987894319</v>
      </c>
      <c r="G56" s="15">
        <v>16764939</v>
      </c>
    </row>
    <row r="57" spans="1:7" ht="15.6" x14ac:dyDescent="0.3">
      <c r="A57" s="98"/>
      <c r="B57" s="40" t="s">
        <v>42</v>
      </c>
      <c r="C57" s="33">
        <v>3894629</v>
      </c>
      <c r="D57" s="92">
        <f>C57/G57</f>
        <v>0.2803532744566567</v>
      </c>
      <c r="E57" s="33">
        <v>9997233</v>
      </c>
      <c r="F57" s="92">
        <f>E57/G57</f>
        <v>0.7196467255433433</v>
      </c>
      <c r="G57" s="93">
        <v>13891862</v>
      </c>
    </row>
    <row r="58" spans="1:7" ht="15.6" x14ac:dyDescent="0.25">
      <c r="A58" s="98"/>
      <c r="B58" s="44" t="s">
        <v>34</v>
      </c>
      <c r="C58" s="31">
        <v>18751474</v>
      </c>
      <c r="D58" s="32">
        <f>C58/G58</f>
        <v>0.30916799161529768</v>
      </c>
      <c r="E58" s="31">
        <v>41899934</v>
      </c>
      <c r="F58" s="32">
        <f t="shared" ref="F58" si="14">E58/G58</f>
        <v>0.69083200838470227</v>
      </c>
      <c r="G58" s="29">
        <v>60651408</v>
      </c>
    </row>
    <row r="59" spans="1:7" ht="15.6" x14ac:dyDescent="0.25">
      <c r="A59" s="98"/>
      <c r="B59" s="99"/>
      <c r="C59" s="100"/>
      <c r="D59" s="101"/>
      <c r="E59" s="100"/>
      <c r="F59" s="101"/>
      <c r="G59" s="100"/>
    </row>
    <row r="60" spans="1:7" ht="15.6" x14ac:dyDescent="0.3">
      <c r="B60" s="9" t="s">
        <v>78</v>
      </c>
    </row>
    <row r="61" spans="1:7" ht="15.6" x14ac:dyDescent="0.3">
      <c r="B61" s="9" t="s">
        <v>79</v>
      </c>
    </row>
    <row r="62" spans="1:7" ht="15.6" x14ac:dyDescent="0.3">
      <c r="B62" s="9" t="s">
        <v>80</v>
      </c>
    </row>
    <row r="63" spans="1:7" ht="15.6" x14ac:dyDescent="0.3">
      <c r="B63" s="9"/>
    </row>
    <row r="64" spans="1:7" ht="15.6" x14ac:dyDescent="0.3">
      <c r="B64" s="9"/>
    </row>
    <row r="65" spans="2:2" ht="15.6" x14ac:dyDescent="0.3">
      <c r="B65" s="9"/>
    </row>
    <row r="66" spans="2:2" ht="15.6" x14ac:dyDescent="0.3">
      <c r="B66" s="9"/>
    </row>
    <row r="67" spans="2:2" ht="15.6" x14ac:dyDescent="0.3">
      <c r="B67" s="9"/>
    </row>
    <row r="68" spans="2:2" ht="15.6" x14ac:dyDescent="0.3">
      <c r="B68" s="9"/>
    </row>
    <row r="69" spans="2:2" ht="15.6" x14ac:dyDescent="0.3">
      <c r="B69" s="9"/>
    </row>
    <row r="70" spans="2:2" ht="15.6" x14ac:dyDescent="0.3">
      <c r="B70" s="9"/>
    </row>
    <row r="71" spans="2:2" ht="15.6" x14ac:dyDescent="0.3">
      <c r="B71" s="9"/>
    </row>
    <row r="72" spans="2:2" ht="15.6" x14ac:dyDescent="0.3">
      <c r="B72" s="9"/>
    </row>
    <row r="73" spans="2:2" ht="15.6" x14ac:dyDescent="0.3">
      <c r="B73" s="9"/>
    </row>
    <row r="74" spans="2:2" ht="15.6" x14ac:dyDescent="0.3">
      <c r="B74" s="9"/>
    </row>
    <row r="75" spans="2:2" ht="15.6" x14ac:dyDescent="0.3">
      <c r="B75" s="9"/>
    </row>
    <row r="76" spans="2:2" ht="15.6" x14ac:dyDescent="0.3">
      <c r="B76" s="9"/>
    </row>
    <row r="77" spans="2:2" ht="15.6" x14ac:dyDescent="0.3">
      <c r="B77" s="9"/>
    </row>
    <row r="78" spans="2:2" ht="15.6" x14ac:dyDescent="0.3">
      <c r="B78" s="9"/>
    </row>
    <row r="79" spans="2:2" ht="15.6" x14ac:dyDescent="0.3">
      <c r="B79" s="9"/>
    </row>
    <row r="80" spans="2:2" ht="15.6" x14ac:dyDescent="0.3">
      <c r="B80" s="9"/>
    </row>
    <row r="81" spans="1:14" ht="15.6" x14ac:dyDescent="0.3">
      <c r="B81" s="9"/>
    </row>
    <row r="82" spans="1:14" ht="15.6" x14ac:dyDescent="0.3">
      <c r="B82" s="9"/>
    </row>
    <row r="83" spans="1:14" ht="15.6" x14ac:dyDescent="0.3">
      <c r="B83" s="9"/>
    </row>
    <row r="84" spans="1:14" ht="15.6" x14ac:dyDescent="0.3">
      <c r="A84" s="102"/>
      <c r="B84" s="103"/>
      <c r="C84" s="102"/>
      <c r="D84" s="102"/>
      <c r="E84" s="102"/>
      <c r="F84" s="102"/>
      <c r="G84" s="102"/>
      <c r="H84" s="102"/>
      <c r="I84" s="102"/>
      <c r="J84" s="102"/>
      <c r="K84" s="102"/>
    </row>
    <row r="85" spans="1:14" x14ac:dyDescent="0.25">
      <c r="A85" s="102"/>
      <c r="B85" s="102"/>
      <c r="C85" s="102"/>
      <c r="D85" s="102"/>
      <c r="E85" s="102"/>
      <c r="F85" s="102"/>
      <c r="G85" s="102"/>
      <c r="H85" s="102"/>
      <c r="I85" s="102"/>
      <c r="J85" s="102"/>
      <c r="K85" s="102"/>
    </row>
    <row r="86" spans="1:14" x14ac:dyDescent="0.25">
      <c r="A86" s="102"/>
      <c r="B86" s="102"/>
      <c r="C86" s="102"/>
      <c r="D86" s="102"/>
      <c r="E86" s="102"/>
      <c r="F86" s="102"/>
      <c r="G86" s="102"/>
      <c r="H86" s="102"/>
      <c r="I86" s="102"/>
      <c r="J86" s="102"/>
      <c r="K86" s="102"/>
    </row>
    <row r="87" spans="1:14" x14ac:dyDescent="0.25">
      <c r="A87" s="102"/>
      <c r="B87" s="104" t="s">
        <v>33</v>
      </c>
      <c r="C87" s="105" t="s">
        <v>76</v>
      </c>
      <c r="D87" s="105" t="s">
        <v>77</v>
      </c>
      <c r="E87" s="102"/>
      <c r="F87" s="102"/>
      <c r="G87" s="102"/>
      <c r="H87" s="102"/>
      <c r="I87" s="102"/>
      <c r="J87" s="102"/>
      <c r="K87" s="102"/>
    </row>
    <row r="88" spans="1:14" x14ac:dyDescent="0.25">
      <c r="A88" s="102"/>
      <c r="B88" s="106"/>
      <c r="C88" s="107"/>
      <c r="D88" s="107"/>
      <c r="E88" s="102"/>
      <c r="F88" s="102"/>
      <c r="G88" s="102"/>
      <c r="H88" s="102"/>
      <c r="I88" s="102"/>
      <c r="J88" s="102"/>
      <c r="K88" s="102"/>
    </row>
    <row r="89" spans="1:14" x14ac:dyDescent="0.25">
      <c r="A89" s="102"/>
      <c r="B89" s="108" t="s">
        <v>68</v>
      </c>
      <c r="C89" s="109">
        <f>D33</f>
        <v>0.57790638951567241</v>
      </c>
      <c r="D89" s="109">
        <f>F33</f>
        <v>0.42209361048432759</v>
      </c>
      <c r="E89" s="102"/>
      <c r="F89" s="102"/>
      <c r="G89" s="102"/>
      <c r="H89" s="102"/>
      <c r="I89" s="102"/>
      <c r="J89" s="102"/>
      <c r="K89" s="102"/>
      <c r="L89" s="56"/>
      <c r="M89" s="56"/>
      <c r="N89" s="56"/>
    </row>
    <row r="90" spans="1:14" x14ac:dyDescent="0.25">
      <c r="A90" s="102"/>
      <c r="B90" s="108" t="s">
        <v>69</v>
      </c>
      <c r="C90" s="109">
        <f>D40</f>
        <v>0.38054005404183866</v>
      </c>
      <c r="D90" s="109">
        <f>F40</f>
        <v>0.61945994595816134</v>
      </c>
      <c r="E90" s="102"/>
      <c r="F90" s="102"/>
      <c r="G90" s="102"/>
      <c r="H90" s="102"/>
      <c r="I90" s="102"/>
      <c r="J90" s="102"/>
      <c r="K90" s="102"/>
      <c r="L90" s="56"/>
      <c r="M90" s="56"/>
      <c r="N90" s="56"/>
    </row>
    <row r="91" spans="1:14" x14ac:dyDescent="0.25">
      <c r="A91" s="102"/>
      <c r="B91" s="108" t="s">
        <v>83</v>
      </c>
      <c r="C91" s="109">
        <f>D47</f>
        <v>0.31699147221584228</v>
      </c>
      <c r="D91" s="109">
        <f>F47</f>
        <v>0.68300852778415777</v>
      </c>
      <c r="E91" s="102"/>
      <c r="F91" s="102"/>
      <c r="G91" s="102"/>
      <c r="H91" s="102"/>
      <c r="I91" s="102"/>
      <c r="J91" s="102"/>
      <c r="K91" s="102"/>
    </row>
    <row r="92" spans="1:14" x14ac:dyDescent="0.25">
      <c r="A92" s="102"/>
      <c r="B92" s="108" t="s">
        <v>96</v>
      </c>
      <c r="C92" s="109">
        <f>D54</f>
        <v>0.30962118595495691</v>
      </c>
      <c r="D92" s="109">
        <f>F54</f>
        <v>0.69037881404504309</v>
      </c>
      <c r="E92" s="102"/>
      <c r="F92" s="102"/>
      <c r="G92" s="102"/>
      <c r="H92" s="102"/>
      <c r="I92" s="102"/>
      <c r="J92" s="102"/>
      <c r="K92" s="102"/>
    </row>
    <row r="93" spans="1:14" x14ac:dyDescent="0.25">
      <c r="A93" s="102"/>
      <c r="B93" s="108"/>
      <c r="C93" s="109"/>
      <c r="D93" s="109"/>
      <c r="E93" s="102"/>
      <c r="F93" s="102"/>
      <c r="G93" s="102"/>
      <c r="H93" s="102"/>
      <c r="I93" s="102"/>
      <c r="J93" s="102"/>
      <c r="K93" s="102"/>
    </row>
    <row r="94" spans="1:14" x14ac:dyDescent="0.25">
      <c r="A94" s="102"/>
      <c r="B94" s="108" t="s">
        <v>70</v>
      </c>
      <c r="C94" s="109">
        <f>D34</f>
        <v>0.419734213732323</v>
      </c>
      <c r="D94" s="109">
        <f>F34</f>
        <v>0.58026578626767633</v>
      </c>
      <c r="E94" s="102"/>
      <c r="F94" s="102"/>
      <c r="G94" s="102"/>
      <c r="H94" s="102"/>
      <c r="I94" s="102"/>
      <c r="J94" s="102"/>
      <c r="K94" s="102"/>
    </row>
    <row r="95" spans="1:14" x14ac:dyDescent="0.25">
      <c r="A95" s="102"/>
      <c r="B95" s="108" t="s">
        <v>71</v>
      </c>
      <c r="C95" s="109">
        <f>D41</f>
        <v>0.36033440192572203</v>
      </c>
      <c r="D95" s="109">
        <f>F41</f>
        <v>0.63966559807427803</v>
      </c>
      <c r="E95" s="102"/>
      <c r="F95" s="102"/>
      <c r="G95" s="102"/>
      <c r="H95" s="102"/>
      <c r="I95" s="102"/>
      <c r="J95" s="102"/>
      <c r="K95" s="102"/>
    </row>
    <row r="96" spans="1:14" x14ac:dyDescent="0.25">
      <c r="A96" s="102"/>
      <c r="B96" s="108" t="s">
        <v>84</v>
      </c>
      <c r="C96" s="109">
        <f>D48</f>
        <v>0.31911834341030959</v>
      </c>
      <c r="D96" s="109">
        <f>F48</f>
        <v>0.68088165658969046</v>
      </c>
      <c r="E96" s="102"/>
      <c r="F96" s="102"/>
      <c r="G96" s="102"/>
      <c r="H96" s="102"/>
      <c r="I96" s="102"/>
      <c r="J96" s="102"/>
      <c r="K96" s="102"/>
    </row>
    <row r="97" spans="1:11" x14ac:dyDescent="0.25">
      <c r="A97" s="102"/>
      <c r="B97" s="108" t="s">
        <v>97</v>
      </c>
      <c r="C97" s="109">
        <f>D55</f>
        <v>0.31115839855590455</v>
      </c>
      <c r="D97" s="109">
        <f>F55</f>
        <v>0.68884160144409545</v>
      </c>
      <c r="E97" s="102"/>
      <c r="F97" s="102"/>
      <c r="G97" s="102"/>
      <c r="H97" s="102"/>
      <c r="I97" s="102"/>
      <c r="J97" s="102"/>
      <c r="K97" s="102"/>
    </row>
    <row r="98" spans="1:11" x14ac:dyDescent="0.25">
      <c r="A98" s="102"/>
      <c r="B98" s="106"/>
      <c r="C98" s="109"/>
      <c r="D98" s="109"/>
      <c r="E98" s="102"/>
      <c r="F98" s="102"/>
      <c r="G98" s="102"/>
      <c r="H98" s="102"/>
      <c r="I98" s="102"/>
      <c r="J98" s="102"/>
      <c r="K98" s="102"/>
    </row>
    <row r="99" spans="1:11" x14ac:dyDescent="0.25">
      <c r="A99" s="102"/>
      <c r="B99" s="108" t="s">
        <v>72</v>
      </c>
      <c r="C99" s="109">
        <f>D35</f>
        <v>0.40988599050686869</v>
      </c>
      <c r="D99" s="109">
        <f>F35</f>
        <v>0.59011400949313131</v>
      </c>
      <c r="E99" s="102"/>
      <c r="F99" s="102"/>
      <c r="G99" s="102"/>
      <c r="H99" s="102"/>
      <c r="I99" s="102"/>
      <c r="J99" s="102"/>
      <c r="K99" s="102"/>
    </row>
    <row r="100" spans="1:11" x14ac:dyDescent="0.25">
      <c r="A100" s="102"/>
      <c r="B100" s="108" t="s">
        <v>73</v>
      </c>
      <c r="C100" s="109">
        <f>D42</f>
        <v>0.35906828879679115</v>
      </c>
      <c r="D100" s="109">
        <f>F42</f>
        <v>0.6409317112032088</v>
      </c>
      <c r="E100" s="102"/>
      <c r="F100" s="102"/>
      <c r="G100" s="102"/>
      <c r="H100" s="102"/>
      <c r="I100" s="102"/>
      <c r="J100" s="102"/>
      <c r="K100" s="102"/>
    </row>
    <row r="101" spans="1:11" x14ac:dyDescent="0.25">
      <c r="A101" s="102"/>
      <c r="B101" s="108" t="s">
        <v>85</v>
      </c>
      <c r="C101" s="109">
        <f>D49</f>
        <v>0.34443770625881598</v>
      </c>
      <c r="D101" s="109">
        <f>F49</f>
        <v>0.65556229374118402</v>
      </c>
      <c r="E101" s="102"/>
      <c r="F101" s="102"/>
      <c r="G101" s="102"/>
      <c r="H101" s="102"/>
      <c r="I101" s="102"/>
      <c r="J101" s="102"/>
      <c r="K101" s="102"/>
    </row>
    <row r="102" spans="1:11" x14ac:dyDescent="0.25">
      <c r="A102" s="102"/>
      <c r="B102" s="108" t="s">
        <v>98</v>
      </c>
      <c r="C102" s="109">
        <f>D56</f>
        <v>0.3308491012105681</v>
      </c>
      <c r="D102" s="109">
        <f>F56</f>
        <v>0.6691508987894319</v>
      </c>
      <c r="E102" s="102"/>
      <c r="F102" s="102"/>
      <c r="G102" s="102"/>
      <c r="H102" s="102"/>
      <c r="I102" s="102"/>
      <c r="J102" s="102"/>
      <c r="K102" s="102"/>
    </row>
    <row r="103" spans="1:11" x14ac:dyDescent="0.25">
      <c r="A103" s="102"/>
      <c r="B103" s="106"/>
      <c r="C103" s="109"/>
      <c r="D103" s="109"/>
      <c r="E103" s="102"/>
      <c r="F103" s="102"/>
      <c r="G103" s="102"/>
      <c r="H103" s="102"/>
      <c r="I103" s="102"/>
      <c r="J103" s="102"/>
      <c r="K103" s="102"/>
    </row>
    <row r="104" spans="1:11" x14ac:dyDescent="0.25">
      <c r="A104" s="102"/>
      <c r="B104" s="108" t="s">
        <v>74</v>
      </c>
      <c r="C104" s="109">
        <f>D36</f>
        <v>0.35286763113663783</v>
      </c>
      <c r="D104" s="109">
        <f>F36</f>
        <v>0.64713236886336212</v>
      </c>
      <c r="E104" s="102"/>
      <c r="F104" s="102"/>
      <c r="G104" s="102"/>
      <c r="H104" s="102"/>
      <c r="I104" s="102"/>
      <c r="J104" s="102"/>
      <c r="K104" s="102"/>
    </row>
    <row r="105" spans="1:11" x14ac:dyDescent="0.25">
      <c r="A105" s="102"/>
      <c r="B105" s="108" t="s">
        <v>75</v>
      </c>
      <c r="C105" s="109">
        <f>D43</f>
        <v>0.31495041679083929</v>
      </c>
      <c r="D105" s="109">
        <f>F43</f>
        <v>0.68504958320916065</v>
      </c>
      <c r="E105" s="102"/>
      <c r="F105" s="102"/>
      <c r="G105" s="102"/>
      <c r="H105" s="102"/>
      <c r="I105" s="102"/>
      <c r="J105" s="102"/>
      <c r="K105" s="102"/>
    </row>
    <row r="106" spans="1:11" x14ac:dyDescent="0.25">
      <c r="A106" s="102"/>
      <c r="B106" s="108" t="s">
        <v>86</v>
      </c>
      <c r="C106" s="109">
        <f>D50</f>
        <v>0.27816774983366838</v>
      </c>
      <c r="D106" s="109">
        <f>F50</f>
        <v>0.72183225016633157</v>
      </c>
      <c r="E106" s="102"/>
      <c r="F106" s="102"/>
      <c r="G106" s="102"/>
      <c r="H106" s="102"/>
      <c r="I106" s="102"/>
      <c r="J106" s="102"/>
      <c r="K106" s="102"/>
    </row>
    <row r="107" spans="1:11" x14ac:dyDescent="0.25">
      <c r="A107" s="102"/>
      <c r="B107" s="108" t="s">
        <v>99</v>
      </c>
      <c r="C107" s="109">
        <f>D57</f>
        <v>0.2803532744566567</v>
      </c>
      <c r="D107" s="109">
        <f>F57</f>
        <v>0.7196467255433433</v>
      </c>
      <c r="E107" s="102"/>
      <c r="F107" s="102"/>
      <c r="G107" s="102"/>
      <c r="H107" s="102"/>
      <c r="I107" s="102"/>
      <c r="J107" s="102"/>
      <c r="K107" s="102"/>
    </row>
    <row r="108" spans="1:11" x14ac:dyDescent="0.25">
      <c r="A108" s="102"/>
      <c r="B108" s="106"/>
      <c r="C108" s="109"/>
      <c r="D108" s="109"/>
      <c r="E108" s="102"/>
      <c r="F108" s="102"/>
      <c r="G108" s="102"/>
      <c r="H108" s="102"/>
      <c r="I108" s="102"/>
      <c r="J108" s="102"/>
      <c r="K108" s="102"/>
    </row>
    <row r="109" spans="1:11" x14ac:dyDescent="0.25">
      <c r="A109" s="102"/>
      <c r="B109" s="110" t="s">
        <v>66</v>
      </c>
      <c r="C109" s="109">
        <f>D37</f>
        <v>0.44235836034447529</v>
      </c>
      <c r="D109" s="109">
        <f>F37</f>
        <v>0.5576416396555246</v>
      </c>
      <c r="E109" s="102"/>
      <c r="F109" s="102"/>
      <c r="G109" s="102"/>
      <c r="H109" s="102"/>
      <c r="I109" s="102"/>
      <c r="J109" s="102"/>
      <c r="K109" s="102"/>
    </row>
    <row r="110" spans="1:11" x14ac:dyDescent="0.25">
      <c r="A110" s="102"/>
      <c r="B110" s="110" t="s">
        <v>67</v>
      </c>
      <c r="C110" s="109">
        <f>D44</f>
        <v>0.35525087515269932</v>
      </c>
      <c r="D110" s="109">
        <f>F44</f>
        <v>0.64474912484730074</v>
      </c>
      <c r="E110" s="102"/>
      <c r="F110" s="102"/>
      <c r="G110" s="102"/>
      <c r="H110" s="102"/>
      <c r="I110" s="102"/>
      <c r="J110" s="102"/>
      <c r="K110" s="102"/>
    </row>
    <row r="111" spans="1:11" x14ac:dyDescent="0.25">
      <c r="A111" s="102"/>
      <c r="B111" s="106" t="s">
        <v>87</v>
      </c>
      <c r="C111" s="109">
        <f>D51</f>
        <v>0.31624820702781192</v>
      </c>
      <c r="D111" s="109">
        <f>F51</f>
        <v>0.68375179297218802</v>
      </c>
      <c r="E111" s="102"/>
      <c r="F111" s="102"/>
      <c r="G111" s="102"/>
      <c r="H111" s="102"/>
      <c r="I111" s="102"/>
      <c r="J111" s="102"/>
      <c r="K111" s="102"/>
    </row>
    <row r="112" spans="1:11" x14ac:dyDescent="0.25">
      <c r="A112" s="102"/>
      <c r="B112" s="106" t="s">
        <v>100</v>
      </c>
      <c r="C112" s="109">
        <f>D58</f>
        <v>0.30916799161529768</v>
      </c>
      <c r="D112" s="109">
        <f>F58</f>
        <v>0.69083200838470227</v>
      </c>
      <c r="E112" s="102"/>
      <c r="F112" s="102"/>
      <c r="G112" s="102"/>
      <c r="H112" s="102"/>
      <c r="I112" s="102"/>
      <c r="J112" s="102"/>
      <c r="K112" s="102"/>
    </row>
    <row r="113" spans="1:11" x14ac:dyDescent="0.25">
      <c r="A113" s="102"/>
      <c r="B113" s="102"/>
      <c r="C113" s="102"/>
      <c r="D113" s="102"/>
      <c r="E113" s="102"/>
      <c r="F113" s="102"/>
      <c r="G113" s="102"/>
      <c r="H113" s="102"/>
      <c r="I113" s="102"/>
      <c r="J113" s="102"/>
      <c r="K113" s="102"/>
    </row>
    <row r="114" spans="1:11" x14ac:dyDescent="0.25">
      <c r="A114" s="102"/>
      <c r="B114" s="102"/>
      <c r="C114" s="102"/>
      <c r="D114" s="102"/>
      <c r="E114" s="102"/>
      <c r="F114" s="102"/>
      <c r="G114" s="102"/>
      <c r="H114" s="102"/>
      <c r="I114" s="102"/>
      <c r="J114" s="102"/>
      <c r="K114" s="102"/>
    </row>
    <row r="115" spans="1:11" x14ac:dyDescent="0.25">
      <c r="A115" s="102"/>
      <c r="B115" s="102"/>
      <c r="C115" s="102"/>
      <c r="D115" s="102"/>
      <c r="E115" s="102"/>
      <c r="F115" s="102"/>
      <c r="G115" s="102"/>
      <c r="H115" s="102"/>
      <c r="I115" s="102"/>
      <c r="J115" s="102"/>
      <c r="K115" s="102"/>
    </row>
    <row r="116" spans="1:11" x14ac:dyDescent="0.25">
      <c r="A116" s="102"/>
      <c r="B116" s="102"/>
      <c r="C116" s="102"/>
      <c r="D116" s="102"/>
      <c r="E116" s="102"/>
      <c r="F116" s="102"/>
      <c r="G116" s="102"/>
      <c r="H116" s="102"/>
      <c r="I116" s="102"/>
      <c r="J116" s="102"/>
      <c r="K116" s="102"/>
    </row>
    <row r="117" spans="1:11" x14ac:dyDescent="0.25">
      <c r="A117" s="102"/>
      <c r="B117" s="102"/>
      <c r="C117" s="102"/>
      <c r="D117" s="102"/>
      <c r="E117" s="102"/>
      <c r="F117" s="102"/>
      <c r="G117" s="102"/>
      <c r="H117" s="102"/>
      <c r="I117" s="102"/>
      <c r="J117" s="102"/>
      <c r="K117" s="102"/>
    </row>
    <row r="118" spans="1:11" x14ac:dyDescent="0.25">
      <c r="A118" s="102"/>
      <c r="B118" s="102"/>
      <c r="C118" s="102"/>
      <c r="D118" s="102"/>
      <c r="E118" s="102"/>
      <c r="F118" s="102"/>
      <c r="G118" s="102"/>
      <c r="H118" s="102"/>
      <c r="I118" s="102"/>
      <c r="J118" s="102"/>
      <c r="K118" s="102"/>
    </row>
    <row r="119" spans="1:11" x14ac:dyDescent="0.25">
      <c r="A119" s="102"/>
      <c r="B119" s="102"/>
      <c r="C119" s="102"/>
      <c r="D119" s="102"/>
      <c r="E119" s="102"/>
      <c r="F119" s="102"/>
      <c r="G119" s="102"/>
      <c r="H119" s="102"/>
      <c r="I119" s="102"/>
      <c r="J119" s="102"/>
      <c r="K119" s="102"/>
    </row>
    <row r="120" spans="1:11" x14ac:dyDescent="0.25">
      <c r="A120" s="102"/>
      <c r="B120" s="102"/>
      <c r="C120" s="102"/>
      <c r="D120" s="102"/>
      <c r="E120" s="102"/>
      <c r="F120" s="102"/>
      <c r="G120" s="102"/>
      <c r="H120" s="102"/>
      <c r="I120" s="102"/>
      <c r="J120" s="102"/>
      <c r="K120" s="102"/>
    </row>
    <row r="121" spans="1:11" x14ac:dyDescent="0.25">
      <c r="A121" s="102"/>
      <c r="B121" s="102"/>
      <c r="C121" s="102"/>
      <c r="D121" s="102"/>
      <c r="E121" s="102"/>
      <c r="F121" s="102"/>
      <c r="G121" s="102"/>
      <c r="H121" s="102"/>
      <c r="I121" s="102"/>
      <c r="J121" s="102"/>
      <c r="K121" s="102"/>
    </row>
    <row r="122" spans="1:11" x14ac:dyDescent="0.25">
      <c r="A122" s="102"/>
      <c r="B122" s="102"/>
      <c r="C122" s="102"/>
      <c r="D122" s="102"/>
      <c r="E122" s="102"/>
      <c r="F122" s="102"/>
      <c r="G122" s="102"/>
      <c r="H122" s="102"/>
      <c r="I122" s="102"/>
      <c r="J122" s="102"/>
      <c r="K122" s="102"/>
    </row>
    <row r="123" spans="1:11" x14ac:dyDescent="0.25">
      <c r="A123" s="102"/>
      <c r="B123" s="102"/>
      <c r="C123" s="102"/>
      <c r="D123" s="102"/>
      <c r="E123" s="102"/>
      <c r="F123" s="102"/>
      <c r="G123" s="102"/>
      <c r="H123" s="102"/>
      <c r="I123" s="102"/>
      <c r="J123" s="102"/>
      <c r="K123" s="102"/>
    </row>
    <row r="124" spans="1:11" x14ac:dyDescent="0.25">
      <c r="A124" s="102"/>
      <c r="B124" s="102"/>
      <c r="C124" s="102"/>
      <c r="D124" s="102"/>
      <c r="E124" s="102"/>
      <c r="F124" s="102"/>
      <c r="G124" s="102"/>
      <c r="H124" s="102"/>
      <c r="I124" s="102"/>
      <c r="J124" s="102"/>
      <c r="K124" s="102"/>
    </row>
    <row r="125" spans="1:11" x14ac:dyDescent="0.25">
      <c r="A125" s="102"/>
      <c r="B125" s="102"/>
      <c r="C125" s="102"/>
      <c r="D125" s="102"/>
      <c r="E125" s="102"/>
      <c r="F125" s="102"/>
      <c r="G125" s="102"/>
      <c r="H125" s="102"/>
      <c r="I125" s="102"/>
      <c r="J125" s="102"/>
      <c r="K125" s="102"/>
    </row>
    <row r="126" spans="1:11" x14ac:dyDescent="0.25">
      <c r="A126" s="102"/>
      <c r="B126" s="102"/>
      <c r="C126" s="102"/>
      <c r="D126" s="102"/>
      <c r="E126" s="102"/>
      <c r="F126" s="102"/>
      <c r="G126" s="102"/>
      <c r="H126" s="102"/>
      <c r="I126" s="102"/>
      <c r="J126" s="102"/>
      <c r="K126" s="102"/>
    </row>
    <row r="127" spans="1:11" x14ac:dyDescent="0.25">
      <c r="A127" s="102"/>
      <c r="B127" s="102"/>
      <c r="C127" s="102"/>
      <c r="D127" s="102"/>
      <c r="E127" s="102"/>
      <c r="F127" s="102"/>
      <c r="G127" s="102"/>
      <c r="H127" s="102"/>
      <c r="I127" s="102"/>
      <c r="J127" s="102"/>
      <c r="K127" s="102"/>
    </row>
    <row r="128" spans="1:11" x14ac:dyDescent="0.25">
      <c r="A128" s="102"/>
      <c r="B128" s="102"/>
      <c r="C128" s="102"/>
      <c r="D128" s="102"/>
      <c r="E128" s="102"/>
      <c r="F128" s="102"/>
      <c r="G128" s="102"/>
      <c r="H128" s="102"/>
      <c r="I128" s="102"/>
      <c r="J128" s="102"/>
      <c r="K128" s="102"/>
    </row>
    <row r="129" spans="1:11" x14ac:dyDescent="0.25">
      <c r="A129" s="102"/>
      <c r="B129" s="102"/>
      <c r="C129" s="102"/>
      <c r="D129" s="102"/>
      <c r="E129" s="102"/>
      <c r="F129" s="102"/>
      <c r="G129" s="102"/>
      <c r="H129" s="102"/>
      <c r="I129" s="102"/>
      <c r="J129" s="102"/>
      <c r="K129" s="102"/>
    </row>
    <row r="130" spans="1:11" x14ac:dyDescent="0.25">
      <c r="A130" s="102"/>
      <c r="B130" s="102"/>
      <c r="C130" s="102"/>
      <c r="D130" s="102"/>
      <c r="E130" s="102"/>
      <c r="F130" s="102"/>
      <c r="G130" s="102"/>
      <c r="H130" s="102"/>
      <c r="I130" s="102"/>
      <c r="J130" s="102"/>
      <c r="K130" s="102"/>
    </row>
    <row r="131" spans="1:11" x14ac:dyDescent="0.25">
      <c r="A131" s="102"/>
      <c r="B131" s="102"/>
      <c r="C131" s="102"/>
      <c r="D131" s="102"/>
      <c r="E131" s="102"/>
      <c r="F131" s="102"/>
      <c r="G131" s="102"/>
      <c r="H131" s="102"/>
      <c r="I131" s="102"/>
      <c r="J131" s="102"/>
      <c r="K131" s="102"/>
    </row>
    <row r="132" spans="1:11" x14ac:dyDescent="0.25">
      <c r="A132" s="102"/>
      <c r="B132" s="102"/>
      <c r="C132" s="102"/>
      <c r="D132" s="102"/>
      <c r="E132" s="102"/>
      <c r="F132" s="102"/>
      <c r="G132" s="102"/>
      <c r="H132" s="102"/>
      <c r="I132" s="102"/>
      <c r="J132" s="102"/>
      <c r="K132" s="102"/>
    </row>
    <row r="133" spans="1:11" x14ac:dyDescent="0.25">
      <c r="A133" s="102"/>
      <c r="B133" s="102"/>
      <c r="C133" s="102"/>
      <c r="D133" s="102"/>
      <c r="E133" s="102"/>
      <c r="F133" s="102"/>
      <c r="G133" s="102"/>
      <c r="H133" s="102"/>
      <c r="I133" s="102"/>
      <c r="J133" s="102"/>
      <c r="K133" s="102"/>
    </row>
    <row r="134" spans="1:11" x14ac:dyDescent="0.25">
      <c r="A134" s="102"/>
      <c r="B134" s="102"/>
      <c r="C134" s="102"/>
      <c r="D134" s="102"/>
      <c r="E134" s="102"/>
      <c r="F134" s="102"/>
      <c r="G134" s="102"/>
      <c r="H134" s="102"/>
      <c r="I134" s="102"/>
      <c r="J134" s="102"/>
      <c r="K134" s="102"/>
    </row>
    <row r="135" spans="1:11" x14ac:dyDescent="0.25">
      <c r="A135" s="102"/>
      <c r="B135" s="102"/>
      <c r="C135" s="102"/>
      <c r="D135" s="102"/>
      <c r="E135" s="102"/>
      <c r="F135" s="102"/>
      <c r="G135" s="102"/>
      <c r="H135" s="102"/>
      <c r="I135" s="102"/>
      <c r="J135" s="102"/>
      <c r="K135" s="102"/>
    </row>
    <row r="136" spans="1:11" x14ac:dyDescent="0.25">
      <c r="A136" s="102"/>
      <c r="B136" s="102"/>
      <c r="C136" s="102"/>
      <c r="D136" s="102"/>
      <c r="E136" s="102"/>
      <c r="F136" s="102"/>
      <c r="G136" s="102"/>
      <c r="H136" s="102"/>
      <c r="I136" s="102"/>
      <c r="J136" s="102"/>
      <c r="K136" s="102"/>
    </row>
    <row r="137" spans="1:11" x14ac:dyDescent="0.25">
      <c r="A137" s="102"/>
      <c r="B137" s="102"/>
      <c r="C137" s="102"/>
      <c r="D137" s="102"/>
      <c r="E137" s="102"/>
      <c r="F137" s="102"/>
      <c r="G137" s="102"/>
      <c r="H137" s="102"/>
      <c r="I137" s="102"/>
      <c r="J137" s="102"/>
      <c r="K137" s="102"/>
    </row>
    <row r="138" spans="1:11" x14ac:dyDescent="0.25">
      <c r="A138" s="102"/>
      <c r="B138" s="102"/>
      <c r="C138" s="102"/>
      <c r="D138" s="102"/>
      <c r="E138" s="102"/>
      <c r="F138" s="102"/>
      <c r="G138" s="102"/>
      <c r="H138" s="102"/>
      <c r="I138" s="102"/>
      <c r="J138" s="102"/>
      <c r="K138" s="102"/>
    </row>
    <row r="139" spans="1:11" x14ac:dyDescent="0.25">
      <c r="A139" s="102"/>
      <c r="B139" s="102"/>
      <c r="C139" s="102"/>
      <c r="D139" s="102"/>
      <c r="E139" s="102"/>
      <c r="F139" s="102"/>
      <c r="G139" s="102"/>
      <c r="H139" s="102"/>
      <c r="I139" s="102"/>
      <c r="J139" s="102"/>
      <c r="K139" s="102"/>
    </row>
    <row r="140" spans="1:11" x14ac:dyDescent="0.25">
      <c r="A140" s="102"/>
      <c r="B140" s="102"/>
      <c r="C140" s="102"/>
      <c r="D140" s="102"/>
      <c r="E140" s="102"/>
      <c r="F140" s="102"/>
      <c r="G140" s="102"/>
      <c r="H140" s="102"/>
      <c r="I140" s="102"/>
      <c r="J140" s="102"/>
      <c r="K140" s="102"/>
    </row>
    <row r="141" spans="1:11" x14ac:dyDescent="0.25">
      <c r="A141" s="102"/>
      <c r="B141" s="102"/>
      <c r="C141" s="102"/>
      <c r="D141" s="102"/>
      <c r="E141" s="102"/>
      <c r="F141" s="102"/>
      <c r="G141" s="102"/>
      <c r="H141" s="102"/>
      <c r="I141" s="102"/>
      <c r="J141" s="102"/>
      <c r="K141" s="102"/>
    </row>
    <row r="142" spans="1:11" x14ac:dyDescent="0.25">
      <c r="A142" s="102"/>
      <c r="B142" s="102"/>
      <c r="C142" s="102"/>
      <c r="D142" s="102"/>
      <c r="E142" s="102"/>
      <c r="F142" s="102"/>
      <c r="G142" s="102"/>
      <c r="H142" s="102"/>
      <c r="I142" s="102"/>
      <c r="J142" s="102"/>
      <c r="K142" s="102"/>
    </row>
    <row r="143" spans="1:11" x14ac:dyDescent="0.25">
      <c r="A143" s="102"/>
      <c r="B143" s="102"/>
      <c r="C143" s="102"/>
      <c r="D143" s="102"/>
      <c r="E143" s="102"/>
      <c r="F143" s="102"/>
      <c r="G143" s="102"/>
      <c r="H143" s="102"/>
      <c r="I143" s="102"/>
      <c r="J143" s="102"/>
      <c r="K143" s="102"/>
    </row>
    <row r="144" spans="1:11" x14ac:dyDescent="0.25">
      <c r="A144" s="96"/>
      <c r="B144" s="96"/>
      <c r="C144" s="96"/>
      <c r="D144" s="96"/>
      <c r="E144" s="96"/>
      <c r="F144" s="96"/>
      <c r="G144" s="96"/>
      <c r="H144" s="96"/>
    </row>
    <row r="145" spans="1:8" x14ac:dyDescent="0.25">
      <c r="A145" s="96"/>
      <c r="B145" s="96"/>
      <c r="C145" s="96"/>
      <c r="D145" s="96"/>
      <c r="E145" s="96"/>
      <c r="F145" s="96"/>
      <c r="G145" s="96"/>
      <c r="H145" s="96"/>
    </row>
    <row r="146" spans="1:8" x14ac:dyDescent="0.25">
      <c r="A146" s="96"/>
      <c r="B146" s="96"/>
      <c r="C146" s="96"/>
      <c r="D146" s="96"/>
      <c r="E146" s="96"/>
      <c r="F146" s="96"/>
      <c r="G146" s="96"/>
      <c r="H146" s="96"/>
    </row>
    <row r="147" spans="1:8" x14ac:dyDescent="0.25">
      <c r="A147" s="96"/>
      <c r="B147" s="96"/>
      <c r="C147" s="96"/>
      <c r="D147" s="96"/>
      <c r="E147" s="96"/>
      <c r="F147" s="96"/>
      <c r="G147" s="96"/>
      <c r="H147" s="96"/>
    </row>
    <row r="148" spans="1:8" x14ac:dyDescent="0.25">
      <c r="A148" s="96"/>
      <c r="B148" s="96"/>
      <c r="C148" s="96"/>
      <c r="D148" s="96"/>
      <c r="E148" s="96"/>
      <c r="F148" s="96"/>
      <c r="G148" s="96"/>
      <c r="H148" s="96"/>
    </row>
    <row r="149" spans="1:8" x14ac:dyDescent="0.25">
      <c r="A149" s="96"/>
      <c r="B149" s="96"/>
      <c r="C149" s="96"/>
      <c r="D149" s="96"/>
      <c r="E149" s="96"/>
      <c r="F149" s="96"/>
      <c r="G149" s="96"/>
      <c r="H149" s="96"/>
    </row>
    <row r="150" spans="1:8" x14ac:dyDescent="0.25">
      <c r="A150" s="96"/>
      <c r="B150" s="96"/>
      <c r="C150" s="96"/>
      <c r="D150" s="96"/>
      <c r="E150" s="96"/>
      <c r="F150" s="96"/>
      <c r="G150" s="96"/>
      <c r="H150" s="96"/>
    </row>
    <row r="151" spans="1:8" x14ac:dyDescent="0.25">
      <c r="A151" s="96"/>
      <c r="B151" s="96"/>
      <c r="C151" s="96"/>
      <c r="D151" s="96"/>
      <c r="E151" s="96"/>
      <c r="F151" s="96"/>
      <c r="G151" s="96"/>
      <c r="H151" s="96"/>
    </row>
    <row r="152" spans="1:8" x14ac:dyDescent="0.25">
      <c r="A152" s="96"/>
      <c r="B152" s="96"/>
      <c r="C152" s="96"/>
      <c r="D152" s="96"/>
      <c r="E152" s="96"/>
      <c r="F152" s="96"/>
      <c r="G152" s="96"/>
      <c r="H152" s="96"/>
    </row>
    <row r="153" spans="1:8" x14ac:dyDescent="0.25">
      <c r="A153" s="96"/>
      <c r="B153" s="96"/>
      <c r="C153" s="96"/>
      <c r="D153" s="96"/>
      <c r="E153" s="96"/>
      <c r="F153" s="96"/>
      <c r="G153" s="96"/>
      <c r="H153" s="96"/>
    </row>
    <row r="154" spans="1:8" x14ac:dyDescent="0.25">
      <c r="A154" s="96"/>
      <c r="B154" s="96"/>
      <c r="C154" s="96"/>
      <c r="D154" s="96"/>
      <c r="E154" s="96"/>
      <c r="F154" s="96"/>
      <c r="G154" s="96"/>
      <c r="H154" s="96"/>
    </row>
    <row r="155" spans="1:8" x14ac:dyDescent="0.25">
      <c r="A155" s="96"/>
      <c r="B155" s="96"/>
      <c r="C155" s="96"/>
      <c r="D155" s="96"/>
      <c r="E155" s="96"/>
      <c r="F155" s="96"/>
      <c r="G155" s="96"/>
      <c r="H155" s="96"/>
    </row>
    <row r="156" spans="1:8" x14ac:dyDescent="0.25">
      <c r="A156" s="96"/>
      <c r="B156" s="96"/>
      <c r="C156" s="96"/>
      <c r="D156" s="96"/>
      <c r="E156" s="96"/>
      <c r="F156" s="96"/>
      <c r="G156" s="96"/>
      <c r="H156" s="96"/>
    </row>
    <row r="157" spans="1:8" x14ac:dyDescent="0.25">
      <c r="A157" s="96"/>
      <c r="B157" s="96"/>
      <c r="C157" s="96"/>
      <c r="D157" s="96"/>
      <c r="E157" s="96"/>
      <c r="F157" s="96"/>
      <c r="G157" s="96"/>
      <c r="H157" s="96"/>
    </row>
    <row r="158" spans="1:8" x14ac:dyDescent="0.25">
      <c r="A158" s="96"/>
      <c r="B158" s="96"/>
      <c r="C158" s="96"/>
      <c r="D158" s="96"/>
      <c r="E158" s="96"/>
      <c r="F158" s="96"/>
      <c r="G158" s="96"/>
      <c r="H158" s="96"/>
    </row>
    <row r="159" spans="1:8" x14ac:dyDescent="0.25">
      <c r="A159" s="96"/>
      <c r="B159" s="96"/>
      <c r="C159" s="96"/>
      <c r="D159" s="96"/>
      <c r="E159" s="96"/>
      <c r="F159" s="96"/>
      <c r="G159" s="96"/>
      <c r="H159" s="96"/>
    </row>
    <row r="160" spans="1:8" x14ac:dyDescent="0.25">
      <c r="A160" s="96"/>
      <c r="B160" s="96"/>
      <c r="C160" s="96"/>
      <c r="D160" s="96"/>
      <c r="E160" s="96"/>
      <c r="F160" s="96"/>
      <c r="G160" s="96"/>
      <c r="H160" s="96"/>
    </row>
    <row r="161" spans="1:8" x14ac:dyDescent="0.25">
      <c r="A161" s="96"/>
      <c r="B161" s="96"/>
      <c r="C161" s="96"/>
      <c r="D161" s="96"/>
      <c r="E161" s="96"/>
      <c r="F161" s="96"/>
      <c r="G161" s="96"/>
      <c r="H161" s="96"/>
    </row>
  </sheetData>
  <mergeCells count="6">
    <mergeCell ref="B52:G52"/>
    <mergeCell ref="A33:A36"/>
    <mergeCell ref="A43:A51"/>
    <mergeCell ref="B38:G38"/>
    <mergeCell ref="B31:G31"/>
    <mergeCell ref="B45:G45"/>
  </mergeCells>
  <hyperlinks>
    <hyperlink ref="K2" location="Contents!A1" display="back to contents" xr:uid="{5DD35F70-3C47-4DF9-8448-561B63678D86}"/>
  </hyperlinks>
  <pageMargins left="0.7" right="0.7" top="0.75" bottom="0.75" header="0.3" footer="0.3"/>
  <pageSetup paperSize="9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2:L56"/>
  <sheetViews>
    <sheetView showGridLines="0" zoomScale="85" zoomScaleNormal="85" workbookViewId="0">
      <selection activeCell="B2" sqref="B2"/>
    </sheetView>
  </sheetViews>
  <sheetFormatPr defaultColWidth="9.21875" defaultRowHeight="15" x14ac:dyDescent="0.25"/>
  <cols>
    <col min="1" max="1" width="9.21875" style="2"/>
    <col min="2" max="9" width="15.5546875" style="2" customWidth="1"/>
    <col min="10" max="10" width="16.5546875" style="2" customWidth="1"/>
    <col min="11" max="11" width="17.21875" style="2" bestFit="1" customWidth="1"/>
    <col min="12" max="16384" width="9.21875" style="2"/>
  </cols>
  <sheetData>
    <row r="2" spans="2:12" ht="15.6" x14ac:dyDescent="0.3">
      <c r="B2" s="4" t="s">
        <v>81</v>
      </c>
      <c r="L2" s="11" t="s">
        <v>43</v>
      </c>
    </row>
    <row r="3" spans="2:12" x14ac:dyDescent="0.25">
      <c r="B3" s="2" t="s">
        <v>89</v>
      </c>
    </row>
    <row r="29" spans="2:6" ht="15.6" x14ac:dyDescent="0.3">
      <c r="B29" s="4" t="s">
        <v>55</v>
      </c>
    </row>
    <row r="30" spans="2:6" x14ac:dyDescent="0.25">
      <c r="B30" s="2" t="s">
        <v>89</v>
      </c>
    </row>
    <row r="32" spans="2:6" ht="15.6" x14ac:dyDescent="0.25">
      <c r="B32" s="13" t="s">
        <v>35</v>
      </c>
      <c r="C32" s="13" t="s">
        <v>33</v>
      </c>
      <c r="D32" s="14" t="s">
        <v>37</v>
      </c>
      <c r="E32" s="14" t="s">
        <v>38</v>
      </c>
      <c r="F32" s="14" t="s">
        <v>34</v>
      </c>
    </row>
    <row r="33" spans="1:6" x14ac:dyDescent="0.25">
      <c r="B33" s="111" t="s">
        <v>51</v>
      </c>
      <c r="C33" s="7" t="s">
        <v>39</v>
      </c>
      <c r="D33" s="12">
        <v>9516262</v>
      </c>
      <c r="E33" s="15">
        <v>6950526.0000000037</v>
      </c>
      <c r="F33" s="15">
        <v>16466788.000000006</v>
      </c>
    </row>
    <row r="34" spans="1:6" x14ac:dyDescent="0.25">
      <c r="B34" s="112"/>
      <c r="C34" s="7" t="s">
        <v>40</v>
      </c>
      <c r="D34" s="12">
        <v>6870604.9999999991</v>
      </c>
      <c r="E34" s="15">
        <v>9498337</v>
      </c>
      <c r="F34" s="15">
        <v>16368942.000000007</v>
      </c>
    </row>
    <row r="35" spans="1:6" x14ac:dyDescent="0.25">
      <c r="B35" s="112"/>
      <c r="C35" s="7" t="s">
        <v>41</v>
      </c>
      <c r="D35" s="15">
        <v>7286483</v>
      </c>
      <c r="E35" s="15">
        <v>10490369.999999983</v>
      </c>
      <c r="F35" s="15">
        <v>17776853.000000026</v>
      </c>
    </row>
    <row r="36" spans="1:6" x14ac:dyDescent="0.25">
      <c r="B36" s="112"/>
      <c r="C36" s="7" t="s">
        <v>42</v>
      </c>
      <c r="D36" s="15">
        <v>5064670.9999999953</v>
      </c>
      <c r="E36" s="15">
        <v>9288221</v>
      </c>
      <c r="F36" s="15">
        <v>14352892.000000011</v>
      </c>
    </row>
    <row r="37" spans="1:6" ht="15.6" x14ac:dyDescent="0.3">
      <c r="B37" s="49"/>
      <c r="C37" s="51" t="s">
        <v>34</v>
      </c>
      <c r="D37" s="52">
        <f>SUM(D33:D36)</f>
        <v>28738020.999999996</v>
      </c>
      <c r="E37" s="52">
        <f t="shared" ref="E37:F37" si="0">SUM(E33:E36)</f>
        <v>36227453.999999985</v>
      </c>
      <c r="F37" s="52">
        <f t="shared" si="0"/>
        <v>64965475.00000006</v>
      </c>
    </row>
    <row r="38" spans="1:6" x14ac:dyDescent="0.25">
      <c r="B38" s="111" t="s">
        <v>63</v>
      </c>
      <c r="C38" s="7" t="s">
        <v>39</v>
      </c>
      <c r="D38" s="12">
        <v>5828036</v>
      </c>
      <c r="E38" s="15">
        <v>9487135</v>
      </c>
      <c r="F38" s="15">
        <v>15315171</v>
      </c>
    </row>
    <row r="39" spans="1:6" x14ac:dyDescent="0.25">
      <c r="B39" s="112"/>
      <c r="C39" s="7" t="s">
        <v>40</v>
      </c>
      <c r="D39" s="12">
        <v>5367400</v>
      </c>
      <c r="E39" s="15">
        <v>9528208</v>
      </c>
      <c r="F39" s="15">
        <v>14895608</v>
      </c>
    </row>
    <row r="40" spans="1:6" x14ac:dyDescent="0.25">
      <c r="B40" s="112"/>
      <c r="C40" s="7" t="s">
        <v>41</v>
      </c>
      <c r="D40" s="15">
        <v>5901706</v>
      </c>
      <c r="E40" s="15">
        <v>10534460</v>
      </c>
      <c r="F40" s="15">
        <v>16436166</v>
      </c>
    </row>
    <row r="41" spans="1:6" x14ac:dyDescent="0.25">
      <c r="B41" s="112"/>
      <c r="C41" s="7" t="s">
        <v>42</v>
      </c>
      <c r="D41" s="15">
        <v>4108954</v>
      </c>
      <c r="E41" s="15">
        <v>8937398</v>
      </c>
      <c r="F41" s="15">
        <v>13046352</v>
      </c>
    </row>
    <row r="42" spans="1:6" ht="15.6" x14ac:dyDescent="0.3">
      <c r="A42" s="4"/>
      <c r="B42" s="97"/>
      <c r="C42" s="51" t="s">
        <v>34</v>
      </c>
      <c r="D42" s="52">
        <f>SUM(D38:D41)</f>
        <v>21206096</v>
      </c>
      <c r="E42" s="52">
        <f t="shared" ref="E42" si="1">SUM(E38:E41)</f>
        <v>38487201</v>
      </c>
      <c r="F42" s="52">
        <f>SUM(F38:F41)</f>
        <v>59693297</v>
      </c>
    </row>
    <row r="43" spans="1:6" x14ac:dyDescent="0.25">
      <c r="B43" s="111" t="s">
        <v>82</v>
      </c>
      <c r="C43" s="7" t="s">
        <v>39</v>
      </c>
      <c r="D43" s="12">
        <v>4655261</v>
      </c>
      <c r="E43" s="15">
        <v>10030500</v>
      </c>
      <c r="F43" s="15">
        <v>14685761</v>
      </c>
    </row>
    <row r="44" spans="1:6" x14ac:dyDescent="0.25">
      <c r="B44" s="112"/>
      <c r="C44" s="7" t="s">
        <v>40</v>
      </c>
      <c r="D44" s="12">
        <v>4776811</v>
      </c>
      <c r="E44" s="15">
        <v>10191965</v>
      </c>
      <c r="F44" s="15">
        <v>14968776</v>
      </c>
    </row>
    <row r="45" spans="1:6" x14ac:dyDescent="0.25">
      <c r="B45" s="112"/>
      <c r="C45" s="7" t="s">
        <v>41</v>
      </c>
      <c r="D45" s="15">
        <v>5558152</v>
      </c>
      <c r="E45" s="15">
        <v>10578734</v>
      </c>
      <c r="F45" s="15">
        <v>16136886</v>
      </c>
    </row>
    <row r="46" spans="1:6" x14ac:dyDescent="0.25">
      <c r="B46" s="112"/>
      <c r="C46" s="7" t="s">
        <v>42</v>
      </c>
      <c r="D46" s="15">
        <v>3716421</v>
      </c>
      <c r="E46" s="15">
        <v>9643938</v>
      </c>
      <c r="F46" s="15">
        <v>13360359</v>
      </c>
    </row>
    <row r="47" spans="1:6" ht="15.6" x14ac:dyDescent="0.3">
      <c r="B47" s="53"/>
      <c r="C47" s="51" t="s">
        <v>34</v>
      </c>
      <c r="D47" s="52">
        <v>18706645</v>
      </c>
      <c r="E47" s="52">
        <v>40445137</v>
      </c>
      <c r="F47" s="52">
        <v>59151782</v>
      </c>
    </row>
    <row r="48" spans="1:6" x14ac:dyDescent="0.25">
      <c r="B48" s="111" t="s">
        <v>88</v>
      </c>
      <c r="C48" s="7" t="s">
        <v>39</v>
      </c>
      <c r="D48" s="12">
        <v>4611223</v>
      </c>
      <c r="E48" s="15">
        <v>10281889</v>
      </c>
      <c r="F48" s="15">
        <f>SUM(D48:E48)</f>
        <v>14893112</v>
      </c>
    </row>
    <row r="49" spans="2:6" x14ac:dyDescent="0.25">
      <c r="B49" s="112"/>
      <c r="C49" s="7" t="s">
        <v>40</v>
      </c>
      <c r="D49" s="12">
        <v>4698957</v>
      </c>
      <c r="E49" s="15">
        <v>10402538</v>
      </c>
      <c r="F49" s="15">
        <f t="shared" ref="F49:F51" si="2">SUM(D49:E49)</f>
        <v>15101495</v>
      </c>
    </row>
    <row r="50" spans="2:6" x14ac:dyDescent="0.25">
      <c r="B50" s="112"/>
      <c r="C50" s="7" t="s">
        <v>41</v>
      </c>
      <c r="D50" s="15">
        <v>5546665</v>
      </c>
      <c r="E50" s="15">
        <v>11218274</v>
      </c>
      <c r="F50" s="15">
        <f t="shared" si="2"/>
        <v>16764939</v>
      </c>
    </row>
    <row r="51" spans="2:6" x14ac:dyDescent="0.25">
      <c r="B51" s="112"/>
      <c r="C51" s="7" t="s">
        <v>42</v>
      </c>
      <c r="D51" s="15">
        <v>3894629</v>
      </c>
      <c r="E51" s="15">
        <v>9997233</v>
      </c>
      <c r="F51" s="15">
        <f t="shared" si="2"/>
        <v>13891862</v>
      </c>
    </row>
    <row r="52" spans="2:6" ht="15.6" x14ac:dyDescent="0.3">
      <c r="B52" s="53"/>
      <c r="C52" s="51" t="s">
        <v>34</v>
      </c>
      <c r="D52" s="52">
        <f>SUM(D48:D51)</f>
        <v>18751474</v>
      </c>
      <c r="E52" s="52">
        <f>SUM(E48:E51)</f>
        <v>41899934</v>
      </c>
      <c r="F52" s="52">
        <f>SUM(F48:F51)</f>
        <v>60651408</v>
      </c>
    </row>
    <row r="53" spans="2:6" ht="15.6" x14ac:dyDescent="0.3">
      <c r="B53" s="119"/>
      <c r="C53" s="120"/>
      <c r="D53" s="121"/>
      <c r="E53" s="121"/>
      <c r="F53" s="121"/>
    </row>
    <row r="54" spans="2:6" ht="15.6" x14ac:dyDescent="0.3">
      <c r="B54" s="9" t="s">
        <v>78</v>
      </c>
    </row>
    <row r="55" spans="2:6" ht="15.6" x14ac:dyDescent="0.3">
      <c r="B55" s="9" t="s">
        <v>79</v>
      </c>
    </row>
    <row r="56" spans="2:6" ht="15.6" x14ac:dyDescent="0.3">
      <c r="B56" s="9" t="s">
        <v>80</v>
      </c>
    </row>
  </sheetData>
  <mergeCells count="4">
    <mergeCell ref="B33:B36"/>
    <mergeCell ref="B43:B46"/>
    <mergeCell ref="B48:B51"/>
    <mergeCell ref="B38:B41"/>
  </mergeCells>
  <hyperlinks>
    <hyperlink ref="L2" location="Contents!A1" display="back to contents" xr:uid="{00000000-0004-0000-0800-000000000000}"/>
  </hyperlinks>
  <pageMargins left="0.7" right="0.7" top="0.75" bottom="0.75" header="0.3" footer="0.3"/>
  <pageSetup paperSize="9" scale="5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Cover </vt:lpstr>
      <vt:lpstr>Contents</vt:lpstr>
      <vt:lpstr>Table1 </vt:lpstr>
      <vt:lpstr>Figure1</vt:lpstr>
      <vt:lpstr>Figure2</vt:lpstr>
      <vt:lpstr>Figure3</vt:lpstr>
    </vt:vector>
  </TitlesOfParts>
  <Company>NICS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Terence Johnston</dc:creator>
  <cp:lastModifiedBy>McCormack, Conor</cp:lastModifiedBy>
  <cp:lastPrinted>2024-08-01T11:18:33Z</cp:lastPrinted>
  <dcterms:created xsi:type="dcterms:W3CDTF">2017-07-24T09:51:56Z</dcterms:created>
  <dcterms:modified xsi:type="dcterms:W3CDTF">2026-08-19T12:41:58Z</dcterms:modified>
</cp:coreProperties>
</file>